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M:\Business-Office-Training\Forms\Grants\"/>
    </mc:Choice>
  </mc:AlternateContent>
  <xr:revisionPtr revIDLastSave="0" documentId="13_ncr:1_{D4BA4EB9-254D-46D6-8A89-5C9845C51566}" xr6:coauthVersionLast="47" xr6:coauthVersionMax="47" xr10:uidLastSave="{00000000-0000-0000-0000-000000000000}"/>
  <bookViews>
    <workbookView xWindow="38280" yWindow="-120" windowWidth="38640" windowHeight="21120" xr2:uid="{00000000-000D-0000-FFFF-FFFF00000000}"/>
  </bookViews>
  <sheets>
    <sheet name="Crosswalk_Commonly Used" sheetId="1" r:id="rId1"/>
    <sheet name="All Account Codes" sheetId="2" r:id="rId2"/>
    <sheet name="All Benefit Codes" sheetId="3" r:id="rId3"/>
    <sheet name="Templat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4" l="1"/>
  <c r="D19" i="4"/>
  <c r="C19" i="4"/>
  <c r="B19" i="4"/>
  <c r="E21" i="4" l="1"/>
  <c r="D21" i="4"/>
  <c r="C21" i="4"/>
  <c r="B21" i="4"/>
  <c r="E14" i="4"/>
  <c r="E26" i="4" s="1"/>
  <c r="D14" i="4"/>
  <c r="D26" i="4" s="1"/>
  <c r="C14" i="4"/>
  <c r="C26" i="4" s="1"/>
  <c r="B14" i="4"/>
  <c r="B26" i="4" s="1"/>
  <c r="E13" i="4"/>
  <c r="D13" i="4"/>
  <c r="C13" i="4"/>
  <c r="B13" i="4"/>
  <c r="B22" i="4" l="1"/>
  <c r="B25" i="4" s="1"/>
  <c r="C22" i="4"/>
  <c r="C25" i="4" s="1"/>
  <c r="D22" i="4"/>
  <c r="D25" i="4" s="1"/>
  <c r="E22" i="4"/>
  <c r="E25" i="4" s="1"/>
</calcChain>
</file>

<file path=xl/sharedStrings.xml><?xml version="1.0" encoding="utf-8"?>
<sst xmlns="http://schemas.openxmlformats.org/spreadsheetml/2006/main" count="438" uniqueCount="349">
  <si>
    <t>R30</t>
  </si>
  <si>
    <t>T02</t>
  </si>
  <si>
    <t>T01</t>
  </si>
  <si>
    <t>H1E</t>
  </si>
  <si>
    <t>L10</t>
  </si>
  <si>
    <t>D99</t>
  </si>
  <si>
    <t>Description</t>
  </si>
  <si>
    <t xml:space="preserve">ORP TIAA </t>
  </si>
  <si>
    <t>FICA Employers Share</t>
  </si>
  <si>
    <t>Medicare FICA</t>
  </si>
  <si>
    <t>Group Insurance</t>
  </si>
  <si>
    <t>401K Match</t>
  </si>
  <si>
    <t>Account</t>
  </si>
  <si>
    <t>Benefit Code</t>
  </si>
  <si>
    <t>FICA Social Security</t>
  </si>
  <si>
    <t>FICA Medicare</t>
  </si>
  <si>
    <t>Premier PPO BCBS</t>
  </si>
  <si>
    <t>Basic Life Insurance Family</t>
  </si>
  <si>
    <t>401K Employer Portion</t>
  </si>
  <si>
    <t>R01</t>
  </si>
  <si>
    <t>R05</t>
  </si>
  <si>
    <t>R20</t>
  </si>
  <si>
    <t>R21</t>
  </si>
  <si>
    <t>R22</t>
  </si>
  <si>
    <t>R31</t>
  </si>
  <si>
    <t>R32</t>
  </si>
  <si>
    <t>R40</t>
  </si>
  <si>
    <t>R41</t>
  </si>
  <si>
    <t>R42</t>
  </si>
  <si>
    <t>R50</t>
  </si>
  <si>
    <t>R56</t>
  </si>
  <si>
    <t>R57</t>
  </si>
  <si>
    <t>R60</t>
  </si>
  <si>
    <t>R66</t>
  </si>
  <si>
    <t>R70</t>
  </si>
  <si>
    <t>TCRS Retirement Non-Faculty</t>
  </si>
  <si>
    <t>TCRS Retirement Faculty NC</t>
  </si>
  <si>
    <t>Percentage</t>
  </si>
  <si>
    <t>ORP Retirement ING 10%</t>
  </si>
  <si>
    <t>ORP Retirement ING Two Split</t>
  </si>
  <si>
    <t>ORP Retirement ING Three Split</t>
  </si>
  <si>
    <t>ORP Retirement TIAA Two Split</t>
  </si>
  <si>
    <t>ORP Retirement Valic 10%</t>
  </si>
  <si>
    <t>ORP Retirement Valic Two Split</t>
  </si>
  <si>
    <t>ORP Retirement ING</t>
  </si>
  <si>
    <t>TCRS Hybrid Defined Benefit</t>
  </si>
  <si>
    <t>ORP Retirement TIAA</t>
  </si>
  <si>
    <t>TCRS Hybrid Defined Contrib ER</t>
  </si>
  <si>
    <t>ORP Retirement Valic</t>
  </si>
  <si>
    <t>TCRS Retirement Faculty NC*</t>
  </si>
  <si>
    <t>TCRS Retirement Non-Faculty*</t>
  </si>
  <si>
    <t>H1A</t>
  </si>
  <si>
    <t>H1B</t>
  </si>
  <si>
    <t>H1F</t>
  </si>
  <si>
    <t>Premier PPO Cigna LP</t>
  </si>
  <si>
    <t>H1G</t>
  </si>
  <si>
    <t>Standard PPO BCBS</t>
  </si>
  <si>
    <t>H1H</t>
  </si>
  <si>
    <t>H1J</t>
  </si>
  <si>
    <t>H1K</t>
  </si>
  <si>
    <t>H1L</t>
  </si>
  <si>
    <t>H1I</t>
  </si>
  <si>
    <t>Standard PPO Cigna LP</t>
  </si>
  <si>
    <t>Standard PPO Cigna OAP</t>
  </si>
  <si>
    <t>No Promise CDHP HE Cigna OAP</t>
  </si>
  <si>
    <t>TCRS Hyb Defined Benefit</t>
  </si>
  <si>
    <t>TCRS Retirement Teacher</t>
  </si>
  <si>
    <t>TCRS Retirement State</t>
  </si>
  <si>
    <t>ORP ING</t>
  </si>
  <si>
    <t>ORP TIAA</t>
  </si>
  <si>
    <t>ORP VALIC</t>
  </si>
  <si>
    <t>ORP Contrib Plan ING</t>
  </si>
  <si>
    <t>TCRS Hyb Defined Contribution</t>
  </si>
  <si>
    <t>TCRS Hyb Defined Ben - SR</t>
  </si>
  <si>
    <t>ORP Contrib Plan VALIC</t>
  </si>
  <si>
    <t>L11</t>
  </si>
  <si>
    <t>Basic Life Insurance Single</t>
  </si>
  <si>
    <t>L12</t>
  </si>
  <si>
    <t>Basic Life Insurance EE&amp;CH</t>
  </si>
  <si>
    <t>L14</t>
  </si>
  <si>
    <t>Basic Life No Health</t>
  </si>
  <si>
    <t>TCRS Stabilization Rate</t>
  </si>
  <si>
    <t>ORP Retirement TIAA 10%</t>
  </si>
  <si>
    <t>Accont</t>
  </si>
  <si>
    <t>TCRS Retirement</t>
  </si>
  <si>
    <t>TCRS Pension Expense</t>
  </si>
  <si>
    <t>TCRS Hybrid Pension Expense</t>
  </si>
  <si>
    <t>TCRS Retirement Dual Service</t>
  </si>
  <si>
    <t>ORP Contrib Plan TIAA</t>
  </si>
  <si>
    <t>ORP Retirement Dual Service</t>
  </si>
  <si>
    <t>TCRS Hyb Pension Expense</t>
  </si>
  <si>
    <t>FICA Dual Service</t>
  </si>
  <si>
    <t>Medicare FICA Dual Service</t>
  </si>
  <si>
    <t xml:space="preserve">         Health Savings Account Contribution</t>
  </si>
  <si>
    <t>Not Used</t>
  </si>
  <si>
    <t>OPEB Group Insurance</t>
  </si>
  <si>
    <t>Group Insurance Dual Service</t>
  </si>
  <si>
    <t>Unemployment Compensation</t>
  </si>
  <si>
    <t>Employee Fee Waiver</t>
  </si>
  <si>
    <t>Staff Scholarships</t>
  </si>
  <si>
    <t>Staff Tuition Maint Fee Reimb</t>
  </si>
  <si>
    <t>Employee Dependent Discount</t>
  </si>
  <si>
    <t>GA Fee Waivers</t>
  </si>
  <si>
    <t>GA Fee Waivers Research Asst</t>
  </si>
  <si>
    <t>GA Fee Waivers Teaching Asst</t>
  </si>
  <si>
    <t>Academic Service Benefits</t>
  </si>
  <si>
    <t>Compensated Absences</t>
  </si>
  <si>
    <t>Employees Auto Usage</t>
  </si>
  <si>
    <t>Administrative Phone Stipend</t>
  </si>
  <si>
    <t>Faculty and Acad Phone Stipend</t>
  </si>
  <si>
    <t xml:space="preserve">     Clerical and Support Phone Stipend</t>
  </si>
  <si>
    <t>Professional Supp Phone Stipend</t>
  </si>
  <si>
    <t>Wellness Incentive Expense</t>
  </si>
  <si>
    <t>Administrative Wellness Incentive</t>
  </si>
  <si>
    <t xml:space="preserve">        Faculty and Acad Wellness Incentive</t>
  </si>
  <si>
    <t xml:space="preserve">     Clerical &amp; Supp Wellness Incentive</t>
  </si>
  <si>
    <t xml:space="preserve">        Professional Supp Wellness Incentiv</t>
  </si>
  <si>
    <t>OPEB Benefits</t>
  </si>
  <si>
    <t>OPEB Benefits On behalf Payments</t>
  </si>
  <si>
    <t>Parking Subsidy</t>
  </si>
  <si>
    <t>OPEB Normal Cost</t>
  </si>
  <si>
    <t>OPEB UAAL Actives</t>
  </si>
  <si>
    <t>OPEB UAAL Retirees</t>
  </si>
  <si>
    <t>Other Employee Benefits</t>
  </si>
  <si>
    <t>Benefits Allocation</t>
  </si>
  <si>
    <t>Benefits Bad Debt Contra</t>
  </si>
  <si>
    <t>Chartwell Benefits</t>
  </si>
  <si>
    <t>H/R</t>
  </si>
  <si>
    <t>Payroll</t>
  </si>
  <si>
    <t>Tech Farms Payroll</t>
  </si>
  <si>
    <t>BDCA</t>
  </si>
  <si>
    <t>D01</t>
  </si>
  <si>
    <t>401K Employee Portion</t>
  </si>
  <si>
    <t>HAG</t>
  </si>
  <si>
    <t>BCBS Tech Farms</t>
  </si>
  <si>
    <t>D02</t>
  </si>
  <si>
    <t>401k Loan Repayment</t>
  </si>
  <si>
    <t>M07</t>
  </si>
  <si>
    <t>Foundation</t>
  </si>
  <si>
    <t>D03</t>
  </si>
  <si>
    <t>Deferred Compensation 457</t>
  </si>
  <si>
    <t>M08</t>
  </si>
  <si>
    <t>Faculty/Staff Contr</t>
  </si>
  <si>
    <t>D07</t>
  </si>
  <si>
    <t>401K Unmatched</t>
  </si>
  <si>
    <t>M21</t>
  </si>
  <si>
    <t>Football Tickets</t>
  </si>
  <si>
    <t>T03</t>
  </si>
  <si>
    <t>Federal Income Tax</t>
  </si>
  <si>
    <t>D08</t>
  </si>
  <si>
    <t>ROTH 401(K)</t>
  </si>
  <si>
    <t>M22</t>
  </si>
  <si>
    <t>Basketball Tickets</t>
  </si>
  <si>
    <t>T08</t>
  </si>
  <si>
    <t>FICA Additional Medicare Tax</t>
  </si>
  <si>
    <t>D09</t>
  </si>
  <si>
    <t>ROTH 401(K) UNMATCHED</t>
  </si>
  <si>
    <t>M23</t>
  </si>
  <si>
    <t>Combo FTBL/BSKTBL</t>
  </si>
  <si>
    <t>D10</t>
  </si>
  <si>
    <t>Aetna/ING 403b</t>
  </si>
  <si>
    <t>M24</t>
  </si>
  <si>
    <t>Baseball Tickets</t>
  </si>
  <si>
    <t>D17</t>
  </si>
  <si>
    <t>TIAA-CREF 403b</t>
  </si>
  <si>
    <t>M25</t>
  </si>
  <si>
    <t>Combo FTBL/BSBL/BSK</t>
  </si>
  <si>
    <t>D19</t>
  </si>
  <si>
    <t>AIG Valic 403b</t>
  </si>
  <si>
    <t>M27</t>
  </si>
  <si>
    <t>Traffic Ticket</t>
  </si>
  <si>
    <t>D80</t>
  </si>
  <si>
    <t>401K Percent of Gross</t>
  </si>
  <si>
    <t>M28</t>
  </si>
  <si>
    <t>Housing Rent</t>
  </si>
  <si>
    <t>D81</t>
  </si>
  <si>
    <t>401K Percent of Gross No Match</t>
  </si>
  <si>
    <t>M29</t>
  </si>
  <si>
    <t>Child Care</t>
  </si>
  <si>
    <t>D82</t>
  </si>
  <si>
    <t>ROTH 401(K) Percent of Gross</t>
  </si>
  <si>
    <t>M30</t>
  </si>
  <si>
    <t>Fitness Center</t>
  </si>
  <si>
    <t>D83</t>
  </si>
  <si>
    <t>ROTH 401(K) Percent No Match</t>
  </si>
  <si>
    <t>M70</t>
  </si>
  <si>
    <t>University Parking</t>
  </si>
  <si>
    <t>D84</t>
  </si>
  <si>
    <t>457 Percent of Gross</t>
  </si>
  <si>
    <t>M80</t>
  </si>
  <si>
    <t>TSEA Dues</t>
  </si>
  <si>
    <t>M81</t>
  </si>
  <si>
    <t>TSEA Dues 2</t>
  </si>
  <si>
    <t>F01</t>
  </si>
  <si>
    <t>Medical Reimbursement</t>
  </si>
  <si>
    <t>M82</t>
  </si>
  <si>
    <t>AAUP Dues</t>
  </si>
  <si>
    <t>F02</t>
  </si>
  <si>
    <t>Dependent Care Spending Acct</t>
  </si>
  <si>
    <t>M83</t>
  </si>
  <si>
    <t>TEA Dues</t>
  </si>
  <si>
    <t>FSL</t>
  </si>
  <si>
    <t>FSA EE Contribution Limited</t>
  </si>
  <si>
    <t>M99</t>
  </si>
  <si>
    <t>Miscellaneous Deductions</t>
  </si>
  <si>
    <t>CDHP/HSA BCBS</t>
  </si>
  <si>
    <t>CDHP/HSA Cigna LP</t>
  </si>
  <si>
    <t>T18</t>
  </si>
  <si>
    <t>Treaty Teaching</t>
  </si>
  <si>
    <t>T19</t>
  </si>
  <si>
    <t>Treaty Study</t>
  </si>
  <si>
    <t>W01</t>
  </si>
  <si>
    <t>IRS Levy</t>
  </si>
  <si>
    <t>CDHP/HSA Cigna OAP</t>
  </si>
  <si>
    <t>W02</t>
  </si>
  <si>
    <t>Child Support</t>
  </si>
  <si>
    <t>W03</t>
  </si>
  <si>
    <t>Bankruptcy</t>
  </si>
  <si>
    <t>Premier PPO Cigna OAP</t>
  </si>
  <si>
    <t>W04</t>
  </si>
  <si>
    <t>General Garnishment Flat Amt</t>
  </si>
  <si>
    <t>HSA</t>
  </si>
  <si>
    <t>HSA EE Contribution</t>
  </si>
  <si>
    <t>W05</t>
  </si>
  <si>
    <t>Chancery Court</t>
  </si>
  <si>
    <t>HSE</t>
  </si>
  <si>
    <t>HSA ER Contribution</t>
  </si>
  <si>
    <t>W06</t>
  </si>
  <si>
    <t>State Levy</t>
  </si>
  <si>
    <t>HSO</t>
  </si>
  <si>
    <t>HSA ER Contrib - Open Enroll</t>
  </si>
  <si>
    <t>W08</t>
  </si>
  <si>
    <t>I07</t>
  </si>
  <si>
    <t>Cigna Dental DHMO</t>
  </si>
  <si>
    <t>W13</t>
  </si>
  <si>
    <t>Garnishments Circuit Court</t>
  </si>
  <si>
    <t>I08</t>
  </si>
  <si>
    <t>Metlife Dental DPPO</t>
  </si>
  <si>
    <t>W14</t>
  </si>
  <si>
    <t>Garnishments Circuit Court 2</t>
  </si>
  <si>
    <t>L03</t>
  </si>
  <si>
    <t>Add Life Insurance Term Single</t>
  </si>
  <si>
    <t>L04</t>
  </si>
  <si>
    <t>Add Life Insurance Term Spouse</t>
  </si>
  <si>
    <t>L05</t>
  </si>
  <si>
    <t>Add Life Insurance Term Child</t>
  </si>
  <si>
    <t>L06</t>
  </si>
  <si>
    <t>Add Life Universal Single</t>
  </si>
  <si>
    <t>L07</t>
  </si>
  <si>
    <t>Add Life Universal Spouse</t>
  </si>
  <si>
    <t>L09</t>
  </si>
  <si>
    <t>Perma Plan</t>
  </si>
  <si>
    <t>L15</t>
  </si>
  <si>
    <t>Optional Special Accident - Em</t>
  </si>
  <si>
    <t>L16</t>
  </si>
  <si>
    <t>Opt Special Accident Family</t>
  </si>
  <si>
    <t>L20</t>
  </si>
  <si>
    <t>Basic Life Insurance EE &amp; SP</t>
  </si>
  <si>
    <t>M01</t>
  </si>
  <si>
    <t>Long Term Disability</t>
  </si>
  <si>
    <t>M1A</t>
  </si>
  <si>
    <t>Short Term Disab Exe/NonEmp</t>
  </si>
  <si>
    <t>M26</t>
  </si>
  <si>
    <t>Flower Fund</t>
  </si>
  <si>
    <t>ORP Retirement TIAA Three Splt</t>
  </si>
  <si>
    <t>ORP Retirement Valic Three Spl</t>
  </si>
  <si>
    <t>RRH</t>
  </si>
  <si>
    <t>Retiree TCRS/ORP Hybrid</t>
  </si>
  <si>
    <t>RRL</t>
  </si>
  <si>
    <t>Retiree Legacy TCRS/ORP</t>
  </si>
  <si>
    <t>V11</t>
  </si>
  <si>
    <t>Vision Insurance-Basic</t>
  </si>
  <si>
    <t>V12</t>
  </si>
  <si>
    <t>Vision Insurance-Expand</t>
  </si>
  <si>
    <t>R56, R57, R66</t>
  </si>
  <si>
    <t xml:space="preserve">TCRS Hyb Defined  </t>
  </si>
  <si>
    <t xml:space="preserve">TCRS Hybrid Defined  </t>
  </si>
  <si>
    <t>62001-62003</t>
  </si>
  <si>
    <t xml:space="preserve">*NBAJOBS: Enter the employees T# into the ID field. If you do not have their T#, you can click the … to the right of the field and select "List for Employee" which will allow you to search for the ID. For the position field, click on the ... and select "list of employee's jobs". Either double-click on the position # highlighted or click select in the bottom right hand corner of the screen. This will take you back to the NBAJOBS screen where ID, Position, Suffix, and Query Date should all be filled in. Click Go. The information you need from the "Job Detail" tab includes the following: Status, Title, Employee Class, and Annual Salary.  </t>
  </si>
  <si>
    <t>Name</t>
  </si>
  <si>
    <t>T Number</t>
  </si>
  <si>
    <t>Employee Class</t>
  </si>
  <si>
    <t>Title</t>
  </si>
  <si>
    <t>Annual Salary</t>
  </si>
  <si>
    <t>Faculty #1</t>
  </si>
  <si>
    <t>T00000000</t>
  </si>
  <si>
    <t>9-Month Faculty</t>
  </si>
  <si>
    <t>Associate Professor</t>
  </si>
  <si>
    <t>Faculty #2</t>
  </si>
  <si>
    <t>T00000001</t>
  </si>
  <si>
    <t>Assistant Professor</t>
  </si>
  <si>
    <t>Faculty #3</t>
  </si>
  <si>
    <t>T00000011</t>
  </si>
  <si>
    <t>Lecture</t>
  </si>
  <si>
    <t>Faculty #4</t>
  </si>
  <si>
    <t>T00000111</t>
  </si>
  <si>
    <t>Chairperson</t>
  </si>
  <si>
    <t>Monthly Gross:</t>
  </si>
  <si>
    <t>Insurance</t>
  </si>
  <si>
    <t>FICA &amp; Medicare:</t>
  </si>
  <si>
    <t>Release %</t>
  </si>
  <si>
    <t>NOTE:</t>
  </si>
  <si>
    <t>R</t>
  </si>
  <si>
    <t>Retirement</t>
  </si>
  <si>
    <t>T</t>
  </si>
  <si>
    <t>Taxes</t>
  </si>
  <si>
    <t>H</t>
  </si>
  <si>
    <t>Health</t>
  </si>
  <si>
    <t>L</t>
  </si>
  <si>
    <t>Life</t>
  </si>
  <si>
    <t>D</t>
  </si>
  <si>
    <t>Deductions Other</t>
  </si>
  <si>
    <t>Hybrid is split between three different accounts/codes; however the total is 9% and is subject to annual change.</t>
  </si>
  <si>
    <t>401K (D99):</t>
  </si>
  <si>
    <t>Health Premiums (H%):</t>
  </si>
  <si>
    <t>Retirement (R%):</t>
  </si>
  <si>
    <t>*NHIDIST: On the opening screen, enter the start and end date for the most recently completed month in From: and To: and click Go.  Enter T# in ID field. Add field for account (62%). Look at the items in the Benefit Code column beginning with H, L and D to see what to enter in the cells of the template (see B15, B16, and B17).  Under Tools, you can export to excel so you can easily sum the totals for each code. For the R%, you can look up the code given on the Crosswalk_Commonly Used tab of this spreadsheet, the percentage to enter below. Only enter information in to the blue cells, the other cells have formulas.</t>
  </si>
  <si>
    <t>The benefit percentages for academic year (i.e., release) and summer will automatically calculate based on the information entered.</t>
  </si>
  <si>
    <t>R30, R31</t>
  </si>
  <si>
    <t>R20, R21</t>
  </si>
  <si>
    <t>*The ORP plans offer an option to split funds two ways. If any of the following codes are listed (R20, R21, R30, R31), the total retirement percentage is 10%, regardless of the number of codes listed. For example, if you see only code R30, the total percentage is 10% or if you see codes R31 and R20, the total percentage is still 10%.</t>
  </si>
  <si>
    <t>Extra Pay / Summer %</t>
  </si>
  <si>
    <t>Basic Life Ins (L1A):</t>
  </si>
  <si>
    <t>Basic ADD (L1J):</t>
  </si>
  <si>
    <t>Dental (I%)</t>
  </si>
  <si>
    <t>Long Term Disability (MM3):</t>
  </si>
  <si>
    <t>MM3</t>
  </si>
  <si>
    <t>Long Term Disability - Employer cost (ER)</t>
  </si>
  <si>
    <t>L1A</t>
  </si>
  <si>
    <t>L1J</t>
  </si>
  <si>
    <t xml:space="preserve">Basic ADD - Employer </t>
  </si>
  <si>
    <t>Basic Life Insurance - Employer</t>
  </si>
  <si>
    <t>D60</t>
  </si>
  <si>
    <t>Roth 403b Voya Flat</t>
  </si>
  <si>
    <t>D61</t>
  </si>
  <si>
    <t>D68</t>
  </si>
  <si>
    <t>D67</t>
  </si>
  <si>
    <t>Roth 403b TIAA Flat</t>
  </si>
  <si>
    <t>Roth 403b TIAA Percentage</t>
  </si>
  <si>
    <t>Roth 403b Voya Percentage</t>
  </si>
  <si>
    <t>Out of State Child Support</t>
  </si>
  <si>
    <t>MM1</t>
  </si>
  <si>
    <t>LTD - 01 Employee</t>
  </si>
  <si>
    <t>MM2</t>
  </si>
  <si>
    <t>LTD - 02 Employee</t>
  </si>
  <si>
    <t>MM4</t>
  </si>
  <si>
    <t>LTD - 04 Employee</t>
  </si>
  <si>
    <t>*TCRS Rate Changes each fiscal year.  22.04% is the current rate for FY2026.</t>
  </si>
  <si>
    <t xml:space="preserve">For FY 2026, the only valid percentages to list in the retirement row of the template are 9%, 10% or 22.04%. You will not use any other percentages for retirement in FY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</si>
</sst>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_(\$* #,##0_);_(\$* \(#,##0\);_(\$* \-??_);_(@_)"/>
  </numFmts>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i/>
      <sz val="11"/>
      <color theme="1"/>
      <name val="Calibri"/>
      <family val="2"/>
      <scheme val="minor"/>
    </font>
    <font>
      <u/>
      <sz val="10"/>
      <color rgb="FF000000"/>
      <name val="Times New Roman"/>
      <family val="1"/>
    </font>
    <font>
      <sz val="10"/>
      <name val="Times New Roman"/>
      <family val="1"/>
    </font>
    <font>
      <sz val="10"/>
      <name val="Arial"/>
      <family val="2"/>
    </font>
    <font>
      <sz val="10"/>
      <name val="Calibri Light"/>
      <family val="2"/>
    </font>
    <font>
      <sz val="10.5"/>
      <name val="Calibri Light"/>
      <family val="2"/>
    </font>
    <font>
      <sz val="10"/>
      <name val="Calibri Light"/>
      <family val="2"/>
      <charset val="1"/>
    </font>
    <font>
      <sz val="10.5"/>
      <name val="Calibri Light"/>
      <family val="2"/>
      <charset val="1"/>
    </font>
    <font>
      <sz val="9"/>
      <name val="Calibri Light"/>
      <family val="2"/>
    </font>
    <font>
      <b/>
      <i/>
      <sz val="10.5"/>
      <color theme="1"/>
      <name val="Calibri Light"/>
      <family val="2"/>
    </font>
    <font>
      <sz val="10.5"/>
      <color theme="1"/>
      <name val="Calibri Light"/>
      <family val="2"/>
    </font>
    <font>
      <i/>
      <sz val="10.5"/>
      <color rgb="FF0070C0"/>
      <name val="Calibri Light"/>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indexed="64"/>
      </top>
      <bottom style="double">
        <color indexed="64"/>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0" fontId="22" fillId="0" borderId="0"/>
    <xf numFmtId="44" fontId="22" fillId="0" borderId="0" applyFont="0" applyFill="0" applyBorder="0" applyAlignment="0" applyProtection="0"/>
    <xf numFmtId="0" fontId="22" fillId="0" borderId="0"/>
    <xf numFmtId="9" fontId="22" fillId="0" borderId="0" applyFont="0" applyFill="0" applyBorder="0" applyAlignment="0" applyProtection="0"/>
    <xf numFmtId="0" fontId="22" fillId="8" borderId="8" applyNumberFormat="0" applyFont="0" applyAlignment="0" applyProtection="0"/>
  </cellStyleXfs>
  <cellXfs count="73">
    <xf numFmtId="0" fontId="0" fillId="0" borderId="0" xfId="0"/>
    <xf numFmtId="0" fontId="0" fillId="0" borderId="0" xfId="0" applyAlignment="1">
      <alignment horizontal="center"/>
    </xf>
    <xf numFmtId="0" fontId="16" fillId="0" borderId="0" xfId="0" applyFont="1"/>
    <xf numFmtId="0" fontId="18" fillId="0" borderId="0" xfId="0" applyFont="1" applyAlignment="1">
      <alignment horizontal="center"/>
    </xf>
    <xf numFmtId="10" fontId="0" fillId="0" borderId="0" xfId="1" applyNumberFormat="1" applyFont="1"/>
    <xf numFmtId="0" fontId="19" fillId="0" borderId="0" xfId="0" applyFont="1" applyAlignment="1">
      <alignment vertical="top"/>
    </xf>
    <xf numFmtId="0" fontId="20" fillId="0" borderId="10" xfId="0" applyFont="1" applyBorder="1" applyAlignment="1">
      <alignment horizontal="left" vertical="top"/>
    </xf>
    <xf numFmtId="0" fontId="0" fillId="0" borderId="0" xfId="0" applyAlignment="1">
      <alignment horizontal="left" vertical="top"/>
    </xf>
    <xf numFmtId="0" fontId="0" fillId="0" borderId="11" xfId="0" applyBorder="1" applyAlignment="1">
      <alignment horizontal="left" vertical="top"/>
    </xf>
    <xf numFmtId="0" fontId="16" fillId="0" borderId="11" xfId="0" applyFont="1" applyBorder="1"/>
    <xf numFmtId="0" fontId="16" fillId="0" borderId="12" xfId="0" applyFont="1" applyBorder="1"/>
    <xf numFmtId="0" fontId="0" fillId="0" borderId="11" xfId="0" applyBorder="1"/>
    <xf numFmtId="0" fontId="0" fillId="0" borderId="12" xfId="0" applyBorder="1"/>
    <xf numFmtId="0" fontId="0" fillId="0" borderId="0" xfId="0" applyAlignment="1">
      <alignment horizontal="center" vertical="center"/>
    </xf>
    <xf numFmtId="10" fontId="0" fillId="0" borderId="0" xfId="1" applyNumberFormat="1" applyFont="1" applyAlignment="1">
      <alignment vertical="center"/>
    </xf>
    <xf numFmtId="0" fontId="0" fillId="0" borderId="0" xfId="0" applyAlignment="1">
      <alignment horizontal="center" vertical="center" wrapText="1"/>
    </xf>
    <xf numFmtId="0" fontId="23" fillId="0" borderId="0" xfId="44" applyFont="1"/>
    <xf numFmtId="164" fontId="23" fillId="0" borderId="0" xfId="45" applyNumberFormat="1" applyFont="1"/>
    <xf numFmtId="0" fontId="5" fillId="0" borderId="3" xfId="5"/>
    <xf numFmtId="0" fontId="5" fillId="0" borderId="3" xfId="5" applyAlignment="1">
      <alignment horizontal="center" wrapText="1"/>
    </xf>
    <xf numFmtId="4" fontId="24" fillId="0" borderId="0" xfId="46" applyNumberFormat="1" applyFont="1" applyAlignment="1">
      <alignment horizontal="left"/>
    </xf>
    <xf numFmtId="4" fontId="24" fillId="0" borderId="0" xfId="46" applyNumberFormat="1" applyFont="1" applyAlignment="1">
      <alignment horizontal="center"/>
    </xf>
    <xf numFmtId="4" fontId="26" fillId="0" borderId="0" xfId="0" applyNumberFormat="1" applyFont="1" applyAlignment="1">
      <alignment horizontal="center"/>
    </xf>
    <xf numFmtId="44" fontId="23" fillId="0" borderId="0" xfId="43" applyFont="1"/>
    <xf numFmtId="4" fontId="27" fillId="0" borderId="0" xfId="0" applyNumberFormat="1" applyFont="1" applyAlignment="1">
      <alignment horizontal="center"/>
    </xf>
    <xf numFmtId="4" fontId="27" fillId="0" borderId="0" xfId="44" applyNumberFormat="1" applyFont="1" applyAlignment="1">
      <alignment horizontal="center"/>
    </xf>
    <xf numFmtId="164" fontId="27" fillId="0" borderId="0" xfId="45" applyNumberFormat="1" applyFont="1" applyAlignment="1">
      <alignment horizontal="center"/>
    </xf>
    <xf numFmtId="0" fontId="28" fillId="0" borderId="9" xfId="18" applyFont="1" applyAlignment="1">
      <alignment horizontal="right"/>
    </xf>
    <xf numFmtId="44" fontId="28" fillId="0" borderId="9" xfId="18" applyNumberFormat="1" applyFont="1"/>
    <xf numFmtId="0" fontId="29" fillId="0" borderId="0" xfId="0" applyFont="1" applyAlignment="1">
      <alignment horizontal="right"/>
    </xf>
    <xf numFmtId="44" fontId="29" fillId="0" borderId="13" xfId="45" applyFont="1" applyBorder="1"/>
    <xf numFmtId="10" fontId="29" fillId="0" borderId="0" xfId="47" applyNumberFormat="1" applyFont="1"/>
    <xf numFmtId="10" fontId="29" fillId="0" borderId="0" xfId="0" applyNumberFormat="1" applyFont="1"/>
    <xf numFmtId="0" fontId="30" fillId="0" borderId="0" xfId="17" applyFont="1" applyAlignment="1">
      <alignment horizontal="right"/>
    </xf>
    <xf numFmtId="10" fontId="29" fillId="8" borderId="8" xfId="48" applyNumberFormat="1" applyFont="1"/>
    <xf numFmtId="10" fontId="23" fillId="0" borderId="0" xfId="47" applyNumberFormat="1" applyFont="1"/>
    <xf numFmtId="0" fontId="0" fillId="0" borderId="14" xfId="0" applyBorder="1"/>
    <xf numFmtId="0" fontId="0" fillId="0" borderId="15" xfId="0" applyBorder="1"/>
    <xf numFmtId="0" fontId="0" fillId="0" borderId="16" xfId="0" applyBorder="1"/>
    <xf numFmtId="0" fontId="18" fillId="33" borderId="17" xfId="0" applyFont="1" applyFill="1" applyBorder="1"/>
    <xf numFmtId="0" fontId="0" fillId="33" borderId="18" xfId="0" applyFill="1" applyBorder="1"/>
    <xf numFmtId="0" fontId="0" fillId="33" borderId="19" xfId="0" applyFill="1" applyBorder="1" applyAlignment="1">
      <alignment horizontal="center"/>
    </xf>
    <xf numFmtId="0" fontId="0" fillId="33" borderId="20" xfId="0" applyFill="1" applyBorder="1"/>
    <xf numFmtId="0" fontId="0" fillId="33" borderId="21" xfId="0" applyFill="1" applyBorder="1" applyAlignment="1">
      <alignment horizontal="center"/>
    </xf>
    <xf numFmtId="0" fontId="0" fillId="33" borderId="22" xfId="0" applyFill="1" applyBorder="1"/>
    <xf numFmtId="0" fontId="18" fillId="33" borderId="17" xfId="0" applyFont="1" applyFill="1" applyBorder="1" applyAlignment="1">
      <alignment horizontal="center"/>
    </xf>
    <xf numFmtId="0" fontId="19" fillId="0" borderId="0" xfId="0" applyFont="1" applyAlignment="1">
      <alignment horizontal="left" vertical="center" wrapText="1"/>
    </xf>
    <xf numFmtId="0" fontId="23" fillId="33" borderId="0" xfId="44" applyFont="1" applyFill="1"/>
    <xf numFmtId="164" fontId="23" fillId="33" borderId="0" xfId="45" applyNumberFormat="1" applyFont="1" applyFill="1"/>
    <xf numFmtId="44" fontId="23" fillId="0" borderId="0" xfId="44" applyNumberFormat="1" applyFont="1"/>
    <xf numFmtId="0" fontId="25" fillId="33" borderId="0" xfId="0" applyFont="1" applyFill="1"/>
    <xf numFmtId="165" fontId="25" fillId="33" borderId="0" xfId="0" applyNumberFormat="1" applyFont="1" applyFill="1"/>
    <xf numFmtId="44" fontId="29" fillId="34" borderId="0" xfId="45" applyFont="1" applyFill="1"/>
    <xf numFmtId="10" fontId="29" fillId="34" borderId="0" xfId="0" applyNumberFormat="1" applyFont="1" applyFill="1"/>
    <xf numFmtId="0" fontId="0" fillId="34" borderId="21" xfId="0" applyFill="1" applyBorder="1"/>
    <xf numFmtId="0" fontId="0" fillId="34" borderId="22" xfId="0" applyFill="1" applyBorder="1"/>
    <xf numFmtId="0" fontId="19" fillId="36" borderId="0" xfId="0" applyFont="1" applyFill="1" applyAlignment="1">
      <alignment vertical="center" wrapText="1"/>
    </xf>
    <xf numFmtId="0" fontId="0" fillId="36" borderId="17" xfId="0" applyFill="1" applyBorder="1" applyAlignment="1">
      <alignment wrapText="1"/>
    </xf>
    <xf numFmtId="0" fontId="0" fillId="36" borderId="18" xfId="0" applyFill="1" applyBorder="1" applyAlignment="1">
      <alignment wrapText="1"/>
    </xf>
    <xf numFmtId="0" fontId="0" fillId="36" borderId="19" xfId="0" applyFill="1" applyBorder="1" applyAlignment="1">
      <alignment wrapText="1"/>
    </xf>
    <xf numFmtId="0" fontId="0" fillId="36" borderId="20" xfId="0" applyFill="1" applyBorder="1" applyAlignment="1">
      <alignment wrapText="1"/>
    </xf>
    <xf numFmtId="0" fontId="19" fillId="0" borderId="0" xfId="0" applyFont="1" applyAlignment="1">
      <alignment vertical="top" wrapText="1"/>
    </xf>
    <xf numFmtId="0" fontId="21" fillId="0" borderId="11" xfId="0" applyFont="1" applyBorder="1" applyAlignment="1">
      <alignment horizontal="left" vertical="top" wrapText="1" indent="7"/>
    </xf>
    <xf numFmtId="0" fontId="20" fillId="0" borderId="0" xfId="0" applyFont="1" applyAlignment="1">
      <alignment horizontal="center" vertical="top"/>
    </xf>
    <xf numFmtId="0" fontId="21" fillId="0" borderId="11" xfId="0" applyFont="1" applyBorder="1" applyAlignment="1">
      <alignment horizontal="left" vertical="top" wrapText="1" indent="3"/>
    </xf>
    <xf numFmtId="0" fontId="21" fillId="0" borderId="11" xfId="0" applyFont="1" applyBorder="1" applyAlignment="1">
      <alignment horizontal="left" vertical="top" wrapText="1" indent="6"/>
    </xf>
    <xf numFmtId="0" fontId="21" fillId="0" borderId="11" xfId="0" applyFont="1" applyBorder="1" applyAlignment="1">
      <alignment horizontal="left" vertical="top" wrapText="1" indent="4"/>
    </xf>
    <xf numFmtId="0" fontId="23" fillId="33" borderId="0" xfId="44" applyFont="1" applyFill="1" applyAlignment="1">
      <alignment wrapText="1"/>
    </xf>
    <xf numFmtId="0" fontId="0" fillId="33" borderId="0" xfId="0" applyFill="1"/>
    <xf numFmtId="0" fontId="23" fillId="34" borderId="0" xfId="44" applyFont="1" applyFill="1" applyAlignment="1">
      <alignment horizontal="left" wrapText="1"/>
    </xf>
    <xf numFmtId="0" fontId="0" fillId="0" borderId="0" xfId="0" applyAlignment="1">
      <alignment wrapText="1"/>
    </xf>
    <xf numFmtId="0" fontId="23" fillId="35" borderId="0" xfId="44" applyFont="1" applyFill="1" applyAlignment="1">
      <alignment wrapText="1"/>
    </xf>
    <xf numFmtId="0" fontId="0" fillId="35" borderId="0" xfId="0" applyFill="1" applyAlignment="1">
      <alignment wrapText="1"/>
    </xf>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43" builtinId="4"/>
    <cellStyle name="Currency 3" xfId="45" xr:uid="{00000000-0005-0000-0000-00001C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4" xfId="44" xr:uid="{00000000-0005-0000-0000-000027000000}"/>
    <cellStyle name="Normal_ONR white paper_0304" xfId="46" xr:uid="{00000000-0005-0000-0000-000028000000}"/>
    <cellStyle name="Note" xfId="16" builtinId="10" customBuiltin="1"/>
    <cellStyle name="Note 2" xfId="48" xr:uid="{00000000-0005-0000-0000-00002A000000}"/>
    <cellStyle name="Output" xfId="11" builtinId="21" customBuiltin="1"/>
    <cellStyle name="Percent" xfId="1" builtinId="5"/>
    <cellStyle name="Percent 2" xfId="47" xr:uid="{00000000-0005-0000-0000-00002D000000}"/>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0"/>
  <sheetViews>
    <sheetView tabSelected="1" zoomScale="120" zoomScaleNormal="120" workbookViewId="0">
      <selection activeCell="F32" sqref="F32"/>
    </sheetView>
  </sheetViews>
  <sheetFormatPr defaultRowHeight="15" x14ac:dyDescent="0.25"/>
  <cols>
    <col min="2" max="2" width="23.28515625" bestFit="1" customWidth="1"/>
    <col min="3" max="3" width="11.85546875" style="1" bestFit="1" customWidth="1"/>
    <col min="4" max="4" width="29.5703125" style="1" bestFit="1" customWidth="1"/>
    <col min="5" max="5" width="10.28515625" bestFit="1" customWidth="1"/>
    <col min="6" max="6" width="76" customWidth="1"/>
  </cols>
  <sheetData>
    <row r="1" spans="1:6" x14ac:dyDescent="0.25">
      <c r="A1" s="3" t="s">
        <v>12</v>
      </c>
      <c r="B1" s="3" t="s">
        <v>6</v>
      </c>
      <c r="C1" s="3" t="s">
        <v>13</v>
      </c>
      <c r="D1" s="3" t="s">
        <v>6</v>
      </c>
      <c r="E1" s="3" t="s">
        <v>37</v>
      </c>
      <c r="F1" s="3"/>
    </row>
    <row r="2" spans="1:6" ht="30" x14ac:dyDescent="0.25">
      <c r="A2" s="15" t="s">
        <v>277</v>
      </c>
      <c r="B2" s="13" t="s">
        <v>275</v>
      </c>
      <c r="C2" s="13" t="s">
        <v>274</v>
      </c>
      <c r="D2" s="13" t="s">
        <v>276</v>
      </c>
      <c r="E2" s="14">
        <v>0.09</v>
      </c>
      <c r="F2" s="46" t="s">
        <v>312</v>
      </c>
    </row>
    <row r="3" spans="1:6" x14ac:dyDescent="0.25">
      <c r="A3" s="15"/>
      <c r="B3" s="13"/>
      <c r="C3" s="13"/>
      <c r="D3" s="13"/>
      <c r="E3" s="14"/>
      <c r="F3" s="46"/>
    </row>
    <row r="4" spans="1:6" x14ac:dyDescent="0.25">
      <c r="A4" s="13">
        <v>62105</v>
      </c>
      <c r="B4" s="13" t="s">
        <v>67</v>
      </c>
      <c r="C4" s="13" t="s">
        <v>20</v>
      </c>
      <c r="D4" s="13" t="s">
        <v>50</v>
      </c>
      <c r="E4" s="14">
        <v>0.22040000000000001</v>
      </c>
      <c r="F4" s="56" t="s">
        <v>347</v>
      </c>
    </row>
    <row r="5" spans="1:6" x14ac:dyDescent="0.25">
      <c r="A5" s="1">
        <v>62110</v>
      </c>
      <c r="B5" s="1" t="s">
        <v>66</v>
      </c>
      <c r="C5" s="1" t="s">
        <v>19</v>
      </c>
      <c r="D5" s="1" t="s">
        <v>49</v>
      </c>
      <c r="E5" s="4">
        <v>0.22040000000000001</v>
      </c>
      <c r="F5" s="5"/>
    </row>
    <row r="6" spans="1:6" x14ac:dyDescent="0.25">
      <c r="A6" s="1"/>
      <c r="B6" s="1"/>
      <c r="E6" s="4"/>
      <c r="F6" s="5"/>
    </row>
    <row r="7" spans="1:6" ht="23.25" customHeight="1" x14ac:dyDescent="0.25">
      <c r="A7" s="13">
        <v>62200</v>
      </c>
      <c r="B7" s="13" t="s">
        <v>7</v>
      </c>
      <c r="C7" s="13" t="s">
        <v>318</v>
      </c>
      <c r="D7" s="13" t="s">
        <v>82</v>
      </c>
      <c r="E7" s="14">
        <v>0.1</v>
      </c>
      <c r="F7" s="61" t="s">
        <v>320</v>
      </c>
    </row>
    <row r="8" spans="1:6" ht="24.75" customHeight="1" x14ac:dyDescent="0.25">
      <c r="A8" s="13">
        <v>62205</v>
      </c>
      <c r="B8" s="13" t="s">
        <v>68</v>
      </c>
      <c r="C8" s="13" t="s">
        <v>319</v>
      </c>
      <c r="D8" s="13" t="s">
        <v>38</v>
      </c>
      <c r="E8" s="14">
        <v>0.1</v>
      </c>
      <c r="F8" s="61"/>
    </row>
    <row r="9" spans="1:6" ht="27" customHeight="1" x14ac:dyDescent="0.25">
      <c r="A9" s="13"/>
      <c r="B9" s="13"/>
      <c r="C9" s="13"/>
      <c r="D9" s="13"/>
      <c r="E9" s="14"/>
      <c r="F9" s="61"/>
    </row>
    <row r="10" spans="1:6" x14ac:dyDescent="0.25">
      <c r="A10" s="1">
        <v>62220</v>
      </c>
      <c r="B10" s="1" t="s">
        <v>71</v>
      </c>
      <c r="C10" s="1" t="s">
        <v>29</v>
      </c>
      <c r="D10" s="1" t="s">
        <v>44</v>
      </c>
      <c r="E10" s="4">
        <v>0.09</v>
      </c>
    </row>
    <row r="11" spans="1:6" x14ac:dyDescent="0.25">
      <c r="A11" s="1">
        <v>62222</v>
      </c>
      <c r="B11" s="1" t="s">
        <v>88</v>
      </c>
      <c r="C11" s="1" t="s">
        <v>32</v>
      </c>
      <c r="D11" s="1" t="s">
        <v>46</v>
      </c>
      <c r="E11" s="4">
        <v>0.09</v>
      </c>
    </row>
    <row r="12" spans="1:6" x14ac:dyDescent="0.25">
      <c r="A12" s="1">
        <v>62300</v>
      </c>
      <c r="B12" s="1" t="s">
        <v>8</v>
      </c>
      <c r="C12" s="1" t="s">
        <v>1</v>
      </c>
      <c r="D12" s="1" t="s">
        <v>14</v>
      </c>
      <c r="E12" s="4">
        <v>6.2E-2</v>
      </c>
    </row>
    <row r="13" spans="1:6" x14ac:dyDescent="0.25">
      <c r="A13" s="1">
        <v>62400</v>
      </c>
      <c r="B13" s="1" t="s">
        <v>9</v>
      </c>
      <c r="C13" s="1" t="s">
        <v>2</v>
      </c>
      <c r="D13" s="1" t="s">
        <v>15</v>
      </c>
      <c r="E13" s="4">
        <v>1.4500000000000001E-2</v>
      </c>
    </row>
    <row r="14" spans="1:6" x14ac:dyDescent="0.25">
      <c r="A14" s="1">
        <v>62500</v>
      </c>
      <c r="B14" s="1" t="s">
        <v>10</v>
      </c>
      <c r="C14" s="1" t="s">
        <v>51</v>
      </c>
      <c r="D14" s="1" t="s">
        <v>205</v>
      </c>
      <c r="E14" s="4"/>
    </row>
    <row r="15" spans="1:6" x14ac:dyDescent="0.25">
      <c r="A15" s="1">
        <v>62500</v>
      </c>
      <c r="B15" s="1" t="s">
        <v>10</v>
      </c>
      <c r="C15" s="1" t="s">
        <v>52</v>
      </c>
      <c r="D15" s="1" t="s">
        <v>206</v>
      </c>
      <c r="E15" s="4"/>
    </row>
    <row r="16" spans="1:6" x14ac:dyDescent="0.25">
      <c r="A16" s="1">
        <v>62500</v>
      </c>
      <c r="B16" s="1" t="s">
        <v>10</v>
      </c>
      <c r="C16" s="1" t="s">
        <v>3</v>
      </c>
      <c r="D16" s="1" t="s">
        <v>16</v>
      </c>
      <c r="E16" s="4"/>
    </row>
    <row r="17" spans="1:6" x14ac:dyDescent="0.25">
      <c r="A17" s="1">
        <v>62500</v>
      </c>
      <c r="B17" s="1" t="s">
        <v>10</v>
      </c>
      <c r="C17" s="1" t="s">
        <v>53</v>
      </c>
      <c r="D17" s="1" t="s">
        <v>54</v>
      </c>
      <c r="E17" s="4"/>
    </row>
    <row r="18" spans="1:6" ht="15.75" thickBot="1" x14ac:dyDescent="0.3">
      <c r="A18" s="1">
        <v>62500</v>
      </c>
      <c r="B18" s="1" t="s">
        <v>10</v>
      </c>
      <c r="C18" s="1" t="s">
        <v>55</v>
      </c>
      <c r="D18" s="1" t="s">
        <v>56</v>
      </c>
    </row>
    <row r="19" spans="1:6" x14ac:dyDescent="0.25">
      <c r="A19" s="1">
        <v>62500</v>
      </c>
      <c r="B19" s="1" t="s">
        <v>10</v>
      </c>
      <c r="C19" s="1" t="s">
        <v>57</v>
      </c>
      <c r="D19" s="1" t="s">
        <v>62</v>
      </c>
      <c r="E19" s="57" t="s">
        <v>348</v>
      </c>
      <c r="F19" s="58"/>
    </row>
    <row r="20" spans="1:6" x14ac:dyDescent="0.25">
      <c r="A20" s="1">
        <v>62500</v>
      </c>
      <c r="B20" s="1" t="s">
        <v>10</v>
      </c>
      <c r="C20" s="1" t="s">
        <v>61</v>
      </c>
      <c r="D20" s="1" t="s">
        <v>63</v>
      </c>
      <c r="E20" s="59"/>
      <c r="F20" s="60"/>
    </row>
    <row r="21" spans="1:6" x14ac:dyDescent="0.25">
      <c r="A21" s="1">
        <v>62500</v>
      </c>
      <c r="B21" s="1" t="s">
        <v>10</v>
      </c>
      <c r="C21" s="1" t="s">
        <v>58</v>
      </c>
      <c r="D21" s="1" t="s">
        <v>213</v>
      </c>
      <c r="E21" s="59"/>
      <c r="F21" s="60"/>
    </row>
    <row r="22" spans="1:6" ht="15.75" thickBot="1" x14ac:dyDescent="0.3">
      <c r="A22" s="1">
        <v>62500</v>
      </c>
      <c r="B22" s="1" t="s">
        <v>10</v>
      </c>
      <c r="C22" s="1" t="s">
        <v>59</v>
      </c>
      <c r="D22" s="1" t="s">
        <v>64</v>
      </c>
      <c r="E22" s="54"/>
      <c r="F22" s="55"/>
    </row>
    <row r="23" spans="1:6" x14ac:dyDescent="0.25">
      <c r="A23" s="1">
        <v>62500</v>
      </c>
      <c r="B23" s="1" t="s">
        <v>10</v>
      </c>
      <c r="C23" s="1" t="s">
        <v>60</v>
      </c>
      <c r="D23" s="1" t="s">
        <v>54</v>
      </c>
      <c r="E23" s="45" t="s">
        <v>301</v>
      </c>
      <c r="F23" s="40"/>
    </row>
    <row r="24" spans="1:6" x14ac:dyDescent="0.25">
      <c r="A24" s="1">
        <v>62500</v>
      </c>
      <c r="B24" s="1" t="s">
        <v>10</v>
      </c>
      <c r="C24" s="1" t="s">
        <v>4</v>
      </c>
      <c r="D24" s="1" t="s">
        <v>17</v>
      </c>
      <c r="E24" s="41" t="s">
        <v>302</v>
      </c>
      <c r="F24" s="42" t="s">
        <v>303</v>
      </c>
    </row>
    <row r="25" spans="1:6" x14ac:dyDescent="0.25">
      <c r="A25" s="1">
        <v>62500</v>
      </c>
      <c r="B25" s="1" t="s">
        <v>10</v>
      </c>
      <c r="C25" s="1" t="s">
        <v>75</v>
      </c>
      <c r="D25" s="1" t="s">
        <v>76</v>
      </c>
      <c r="E25" s="41" t="s">
        <v>304</v>
      </c>
      <c r="F25" s="42" t="s">
        <v>305</v>
      </c>
    </row>
    <row r="26" spans="1:6" x14ac:dyDescent="0.25">
      <c r="A26" s="1">
        <v>62500</v>
      </c>
      <c r="B26" s="1" t="s">
        <v>10</v>
      </c>
      <c r="C26" s="1" t="s">
        <v>77</v>
      </c>
      <c r="D26" s="1" t="s">
        <v>78</v>
      </c>
      <c r="E26" s="41" t="s">
        <v>306</v>
      </c>
      <c r="F26" s="42" t="s">
        <v>307</v>
      </c>
    </row>
    <row r="27" spans="1:6" x14ac:dyDescent="0.25">
      <c r="A27" s="1">
        <v>62500</v>
      </c>
      <c r="B27" s="1" t="s">
        <v>10</v>
      </c>
      <c r="C27" s="1" t="s">
        <v>79</v>
      </c>
      <c r="D27" s="1" t="s">
        <v>80</v>
      </c>
      <c r="E27" s="41" t="s">
        <v>308</v>
      </c>
      <c r="F27" s="42" t="s">
        <v>309</v>
      </c>
    </row>
    <row r="28" spans="1:6" ht="15.75" thickBot="1" x14ac:dyDescent="0.3">
      <c r="A28" s="1">
        <v>62910</v>
      </c>
      <c r="B28" s="1" t="s">
        <v>11</v>
      </c>
      <c r="C28" s="1" t="s">
        <v>5</v>
      </c>
      <c r="D28" s="1" t="s">
        <v>18</v>
      </c>
      <c r="E28" s="43" t="s">
        <v>310</v>
      </c>
      <c r="F28" s="44" t="s">
        <v>311</v>
      </c>
    </row>
    <row r="29" spans="1:6" x14ac:dyDescent="0.25">
      <c r="A29" s="1"/>
      <c r="B29" s="1"/>
    </row>
    <row r="30" spans="1:6" x14ac:dyDescent="0.25">
      <c r="A30" s="1"/>
      <c r="B30" s="1"/>
    </row>
  </sheetData>
  <sortState xmlns:xlrd2="http://schemas.microsoft.com/office/spreadsheetml/2017/richdata2" ref="A2:J11">
    <sortCondition ref="A2:A11"/>
  </sortState>
  <mergeCells count="2">
    <mergeCell ref="E19:F21"/>
    <mergeCell ref="F7:F9"/>
  </mergeCells>
  <pageMargins left="0.7" right="0.7" top="0.75" bottom="0.75" header="0.3" footer="0.3"/>
  <pageSetup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8"/>
  <sheetViews>
    <sheetView workbookViewId="0">
      <selection activeCell="AB24" sqref="AB24"/>
    </sheetView>
  </sheetViews>
  <sheetFormatPr defaultColWidth="8.7109375" defaultRowHeight="15" x14ac:dyDescent="0.25"/>
  <cols>
    <col min="1" max="10" width="8.7109375" style="7"/>
    <col min="11" max="11" width="1.5703125" style="7" customWidth="1"/>
    <col min="12" max="13" width="8" style="7" hidden="1" customWidth="1"/>
    <col min="14" max="14" width="1.5703125" style="7" hidden="1" customWidth="1"/>
    <col min="15" max="23" width="8" style="7" hidden="1" customWidth="1"/>
    <col min="24" max="16384" width="8.7109375" style="7"/>
  </cols>
  <sheetData>
    <row r="1" spans="1:23" x14ac:dyDescent="0.25">
      <c r="A1" s="6" t="s">
        <v>83</v>
      </c>
      <c r="B1" s="63" t="s">
        <v>6</v>
      </c>
      <c r="C1" s="63"/>
      <c r="D1" s="63"/>
      <c r="E1" s="63"/>
      <c r="F1" s="63"/>
    </row>
    <row r="2" spans="1:23" x14ac:dyDescent="0.25">
      <c r="A2" s="8">
        <v>62100</v>
      </c>
      <c r="B2" s="62" t="s">
        <v>84</v>
      </c>
      <c r="C2" s="62"/>
      <c r="D2" s="62"/>
      <c r="E2" s="62"/>
      <c r="F2" s="62"/>
      <c r="G2" s="62"/>
      <c r="H2" s="62"/>
      <c r="I2" s="62"/>
      <c r="J2" s="62"/>
      <c r="K2" s="62"/>
      <c r="L2" s="62"/>
      <c r="M2" s="62"/>
      <c r="N2" s="62"/>
      <c r="O2" s="62"/>
      <c r="P2" s="62"/>
      <c r="Q2" s="62"/>
      <c r="R2" s="62"/>
      <c r="S2" s="62"/>
      <c r="T2" s="62"/>
      <c r="U2" s="62"/>
      <c r="V2" s="62"/>
      <c r="W2" s="62"/>
    </row>
    <row r="3" spans="1:23" x14ac:dyDescent="0.25">
      <c r="A3" s="8">
        <v>62105</v>
      </c>
      <c r="B3" s="62" t="s">
        <v>67</v>
      </c>
      <c r="C3" s="62"/>
      <c r="D3" s="62"/>
      <c r="E3" s="62"/>
      <c r="F3" s="62"/>
      <c r="G3" s="62"/>
      <c r="H3" s="62"/>
      <c r="I3" s="62"/>
      <c r="J3" s="62"/>
      <c r="K3" s="62"/>
      <c r="L3" s="62"/>
      <c r="M3" s="62"/>
      <c r="N3" s="62"/>
      <c r="O3" s="62"/>
      <c r="P3" s="62"/>
      <c r="Q3" s="62"/>
      <c r="R3" s="62"/>
      <c r="S3" s="62"/>
      <c r="T3" s="62"/>
      <c r="U3" s="62"/>
      <c r="V3" s="62"/>
      <c r="W3" s="62"/>
    </row>
    <row r="4" spans="1:23" x14ac:dyDescent="0.25">
      <c r="A4" s="8">
        <v>62110</v>
      </c>
      <c r="B4" s="62" t="s">
        <v>66</v>
      </c>
      <c r="C4" s="62"/>
      <c r="D4" s="62"/>
      <c r="E4" s="62"/>
      <c r="F4" s="62"/>
      <c r="G4" s="62"/>
      <c r="H4" s="62"/>
      <c r="I4" s="62"/>
      <c r="J4" s="62"/>
      <c r="K4" s="62"/>
      <c r="L4" s="62"/>
      <c r="M4" s="62"/>
      <c r="N4" s="62"/>
      <c r="O4" s="62"/>
      <c r="P4" s="62"/>
      <c r="Q4" s="62"/>
      <c r="R4" s="62"/>
      <c r="S4" s="62"/>
      <c r="T4" s="62"/>
      <c r="U4" s="62"/>
      <c r="V4" s="62"/>
      <c r="W4" s="62"/>
    </row>
    <row r="5" spans="1:23" x14ac:dyDescent="0.25">
      <c r="A5" s="8">
        <v>62190</v>
      </c>
      <c r="B5" s="62" t="s">
        <v>85</v>
      </c>
      <c r="C5" s="62"/>
      <c r="D5" s="62"/>
      <c r="E5" s="62"/>
      <c r="F5" s="62"/>
      <c r="G5" s="62"/>
      <c r="H5" s="62"/>
      <c r="I5" s="62"/>
      <c r="J5" s="62"/>
      <c r="K5" s="62"/>
      <c r="L5" s="62"/>
      <c r="M5" s="62"/>
      <c r="N5" s="62"/>
      <c r="O5" s="62"/>
      <c r="P5" s="62"/>
      <c r="Q5" s="62"/>
      <c r="R5" s="62"/>
      <c r="S5" s="62"/>
      <c r="T5" s="62"/>
      <c r="U5" s="62"/>
      <c r="V5" s="62"/>
      <c r="W5" s="62"/>
    </row>
    <row r="6" spans="1:23" x14ac:dyDescent="0.25">
      <c r="A6" s="8">
        <v>62191</v>
      </c>
      <c r="B6" s="62" t="s">
        <v>86</v>
      </c>
      <c r="C6" s="62"/>
      <c r="D6" s="62"/>
      <c r="E6" s="62"/>
      <c r="F6" s="62"/>
      <c r="G6" s="62"/>
      <c r="H6" s="62"/>
      <c r="I6" s="62"/>
      <c r="J6" s="62"/>
      <c r="K6" s="62"/>
      <c r="L6" s="62"/>
      <c r="M6" s="62"/>
      <c r="N6" s="62"/>
      <c r="O6" s="62"/>
      <c r="P6" s="62"/>
      <c r="Q6" s="62"/>
      <c r="R6" s="62"/>
      <c r="S6" s="62"/>
      <c r="T6" s="62"/>
      <c r="U6" s="62"/>
      <c r="V6" s="62"/>
      <c r="W6" s="62"/>
    </row>
    <row r="7" spans="1:23" x14ac:dyDescent="0.25">
      <c r="A7" s="8">
        <v>62199</v>
      </c>
      <c r="B7" s="62" t="s">
        <v>87</v>
      </c>
      <c r="C7" s="62"/>
      <c r="D7" s="62"/>
      <c r="E7" s="62"/>
      <c r="F7" s="62"/>
      <c r="G7" s="62"/>
      <c r="H7" s="62"/>
      <c r="I7" s="62"/>
      <c r="J7" s="62"/>
      <c r="K7" s="62"/>
      <c r="L7" s="62"/>
      <c r="M7" s="62"/>
      <c r="N7" s="62"/>
      <c r="O7" s="62"/>
      <c r="P7" s="62"/>
      <c r="Q7" s="62"/>
      <c r="R7" s="62"/>
      <c r="S7" s="62"/>
      <c r="T7" s="62"/>
      <c r="U7" s="62"/>
      <c r="V7" s="62"/>
      <c r="W7" s="62"/>
    </row>
    <row r="8" spans="1:23" x14ac:dyDescent="0.25">
      <c r="A8" s="8">
        <v>62200</v>
      </c>
      <c r="B8" s="62" t="s">
        <v>69</v>
      </c>
      <c r="C8" s="62"/>
      <c r="D8" s="62"/>
      <c r="E8" s="62"/>
      <c r="F8" s="62"/>
      <c r="G8" s="62"/>
      <c r="H8" s="62"/>
      <c r="I8" s="62"/>
      <c r="J8" s="62"/>
      <c r="K8" s="62"/>
      <c r="L8" s="62"/>
      <c r="M8" s="62"/>
      <c r="N8" s="62"/>
      <c r="O8" s="62"/>
      <c r="P8" s="62"/>
      <c r="Q8" s="62"/>
      <c r="R8" s="62"/>
      <c r="S8" s="62"/>
      <c r="T8" s="62"/>
      <c r="U8" s="62"/>
      <c r="V8" s="62"/>
      <c r="W8" s="62"/>
    </row>
    <row r="9" spans="1:23" x14ac:dyDescent="0.25">
      <c r="A9" s="8">
        <v>62205</v>
      </c>
      <c r="B9" s="62" t="s">
        <v>68</v>
      </c>
      <c r="C9" s="62"/>
      <c r="D9" s="62"/>
      <c r="E9" s="62"/>
      <c r="F9" s="62"/>
      <c r="G9" s="62"/>
      <c r="H9" s="62"/>
      <c r="I9" s="62"/>
      <c r="J9" s="62"/>
      <c r="K9" s="62"/>
      <c r="L9" s="62"/>
      <c r="M9" s="62"/>
      <c r="N9" s="62"/>
      <c r="O9" s="62"/>
      <c r="P9" s="62"/>
      <c r="Q9" s="62"/>
      <c r="R9" s="62"/>
      <c r="S9" s="62"/>
      <c r="T9" s="62"/>
      <c r="U9" s="62"/>
      <c r="V9" s="62"/>
      <c r="W9" s="62"/>
    </row>
    <row r="10" spans="1:23" x14ac:dyDescent="0.25">
      <c r="A10" s="8">
        <v>62210</v>
      </c>
      <c r="B10" s="62" t="s">
        <v>70</v>
      </c>
      <c r="C10" s="62"/>
      <c r="D10" s="62"/>
      <c r="E10" s="62"/>
      <c r="F10" s="62"/>
      <c r="G10" s="62"/>
      <c r="H10" s="62"/>
      <c r="I10" s="62"/>
      <c r="J10" s="62"/>
      <c r="K10" s="62"/>
      <c r="L10" s="62"/>
      <c r="M10" s="62"/>
      <c r="N10" s="62"/>
      <c r="O10" s="62"/>
      <c r="P10" s="62"/>
      <c r="Q10" s="62"/>
      <c r="R10" s="62"/>
      <c r="S10" s="62"/>
      <c r="T10" s="62"/>
      <c r="U10" s="62"/>
      <c r="V10" s="62"/>
      <c r="W10" s="62"/>
    </row>
    <row r="11" spans="1:23" x14ac:dyDescent="0.25">
      <c r="A11" s="8">
        <v>62220</v>
      </c>
      <c r="B11" s="62" t="s">
        <v>71</v>
      </c>
      <c r="C11" s="62"/>
      <c r="D11" s="62"/>
      <c r="E11" s="62"/>
      <c r="F11" s="62"/>
      <c r="G11" s="62"/>
      <c r="H11" s="62"/>
      <c r="I11" s="62"/>
      <c r="J11" s="62"/>
      <c r="K11" s="62"/>
      <c r="L11" s="62"/>
      <c r="M11" s="62"/>
      <c r="N11" s="62"/>
      <c r="O11" s="62"/>
      <c r="P11" s="62"/>
      <c r="Q11" s="62"/>
      <c r="R11" s="62"/>
      <c r="S11" s="62"/>
      <c r="T11" s="62"/>
      <c r="U11" s="62"/>
      <c r="V11" s="62"/>
      <c r="W11" s="62"/>
    </row>
    <row r="12" spans="1:23" x14ac:dyDescent="0.25">
      <c r="A12" s="8">
        <v>62221</v>
      </c>
      <c r="B12" s="62" t="s">
        <v>74</v>
      </c>
      <c r="C12" s="62"/>
      <c r="D12" s="62"/>
      <c r="E12" s="62"/>
      <c r="F12" s="62"/>
      <c r="G12" s="62"/>
      <c r="H12" s="62"/>
      <c r="I12" s="62"/>
      <c r="J12" s="62"/>
      <c r="K12" s="62"/>
      <c r="L12" s="62"/>
      <c r="M12" s="62"/>
      <c r="N12" s="62"/>
      <c r="O12" s="62"/>
      <c r="P12" s="62"/>
      <c r="Q12" s="62"/>
      <c r="R12" s="62"/>
      <c r="S12" s="62"/>
      <c r="T12" s="62"/>
      <c r="U12" s="62"/>
      <c r="V12" s="62"/>
      <c r="W12" s="62"/>
    </row>
    <row r="13" spans="1:23" x14ac:dyDescent="0.25">
      <c r="A13" s="8">
        <v>62222</v>
      </c>
      <c r="B13" s="62" t="s">
        <v>88</v>
      </c>
      <c r="C13" s="62"/>
      <c r="D13" s="62"/>
      <c r="E13" s="62"/>
      <c r="F13" s="62"/>
      <c r="G13" s="62"/>
      <c r="H13" s="62"/>
      <c r="I13" s="62"/>
      <c r="J13" s="62"/>
      <c r="K13" s="62"/>
      <c r="L13" s="62"/>
      <c r="M13" s="62"/>
      <c r="N13" s="62"/>
      <c r="O13" s="62"/>
      <c r="P13" s="62"/>
      <c r="Q13" s="62"/>
      <c r="R13" s="62"/>
      <c r="S13" s="62"/>
      <c r="T13" s="62"/>
      <c r="U13" s="62"/>
      <c r="V13" s="62"/>
      <c r="W13" s="62"/>
    </row>
    <row r="14" spans="1:23" x14ac:dyDescent="0.25">
      <c r="A14" s="8">
        <v>62299</v>
      </c>
      <c r="B14" s="62" t="s">
        <v>89</v>
      </c>
      <c r="C14" s="62"/>
      <c r="D14" s="62"/>
      <c r="E14" s="62"/>
      <c r="F14" s="62"/>
      <c r="G14" s="62"/>
      <c r="H14" s="62"/>
      <c r="I14" s="62"/>
      <c r="J14" s="62"/>
      <c r="K14" s="62"/>
      <c r="L14" s="62"/>
      <c r="M14" s="62"/>
      <c r="N14" s="62"/>
      <c r="O14" s="62"/>
      <c r="P14" s="62"/>
      <c r="Q14" s="62"/>
      <c r="R14" s="62"/>
      <c r="S14" s="62"/>
      <c r="T14" s="62"/>
      <c r="U14" s="62"/>
      <c r="V14" s="62"/>
      <c r="W14" s="62"/>
    </row>
    <row r="15" spans="1:23" x14ac:dyDescent="0.25">
      <c r="A15" s="8">
        <v>62001</v>
      </c>
      <c r="B15" s="62" t="s">
        <v>65</v>
      </c>
      <c r="C15" s="62"/>
      <c r="D15" s="62"/>
      <c r="E15" s="62"/>
      <c r="F15" s="62"/>
      <c r="G15" s="62"/>
      <c r="H15" s="62"/>
      <c r="I15" s="62"/>
      <c r="J15" s="62"/>
      <c r="K15" s="62"/>
      <c r="L15" s="62"/>
      <c r="M15" s="62"/>
      <c r="N15" s="62"/>
      <c r="O15" s="62"/>
      <c r="P15" s="62"/>
      <c r="Q15" s="62"/>
      <c r="R15" s="62"/>
      <c r="S15" s="62"/>
      <c r="T15" s="62"/>
      <c r="U15" s="62"/>
      <c r="V15" s="62"/>
      <c r="W15" s="62"/>
    </row>
    <row r="16" spans="1:23" x14ac:dyDescent="0.25">
      <c r="A16" s="8">
        <v>62002</v>
      </c>
      <c r="B16" s="62" t="s">
        <v>72</v>
      </c>
      <c r="C16" s="62"/>
      <c r="D16" s="62"/>
      <c r="E16" s="62"/>
      <c r="F16" s="62"/>
      <c r="G16" s="62"/>
      <c r="H16" s="62"/>
      <c r="I16" s="62"/>
      <c r="J16" s="62"/>
      <c r="K16" s="62"/>
      <c r="L16" s="62"/>
      <c r="M16" s="62"/>
      <c r="N16" s="62"/>
      <c r="O16" s="62"/>
      <c r="P16" s="62"/>
      <c r="Q16" s="62"/>
      <c r="R16" s="62"/>
      <c r="S16" s="62"/>
      <c r="T16" s="62"/>
      <c r="U16" s="62"/>
      <c r="V16" s="62"/>
      <c r="W16" s="62"/>
    </row>
    <row r="17" spans="1:23" x14ac:dyDescent="0.25">
      <c r="A17" s="8">
        <v>62003</v>
      </c>
      <c r="B17" s="62" t="s">
        <v>73</v>
      </c>
      <c r="C17" s="62"/>
      <c r="D17" s="62"/>
      <c r="E17" s="62"/>
      <c r="F17" s="62"/>
      <c r="G17" s="62"/>
      <c r="H17" s="62"/>
      <c r="I17" s="62"/>
      <c r="J17" s="62"/>
      <c r="K17" s="62"/>
      <c r="L17" s="62"/>
      <c r="M17" s="62"/>
      <c r="N17" s="62"/>
      <c r="O17" s="62"/>
      <c r="P17" s="62"/>
      <c r="Q17" s="62"/>
      <c r="R17" s="62"/>
      <c r="S17" s="62"/>
      <c r="T17" s="62"/>
      <c r="U17" s="62"/>
      <c r="V17" s="62"/>
      <c r="W17" s="62"/>
    </row>
    <row r="18" spans="1:23" x14ac:dyDescent="0.25">
      <c r="A18" s="8">
        <v>62009</v>
      </c>
      <c r="B18" s="62" t="s">
        <v>90</v>
      </c>
      <c r="C18" s="62"/>
      <c r="D18" s="62"/>
      <c r="E18" s="62"/>
      <c r="F18" s="62"/>
      <c r="G18" s="62"/>
      <c r="H18" s="62"/>
      <c r="I18" s="62"/>
      <c r="J18" s="62"/>
      <c r="K18" s="62"/>
      <c r="L18" s="62"/>
      <c r="M18" s="62"/>
      <c r="N18" s="62"/>
      <c r="O18" s="62"/>
      <c r="P18" s="62"/>
      <c r="Q18" s="62"/>
      <c r="R18" s="62"/>
      <c r="S18" s="62"/>
      <c r="T18" s="62"/>
      <c r="U18" s="62"/>
      <c r="V18" s="62"/>
      <c r="W18" s="62"/>
    </row>
    <row r="19" spans="1:23" x14ac:dyDescent="0.25">
      <c r="A19" s="8">
        <v>62300</v>
      </c>
      <c r="B19" s="65" t="s">
        <v>8</v>
      </c>
      <c r="C19" s="65"/>
      <c r="D19" s="65"/>
      <c r="E19" s="65"/>
      <c r="F19" s="65"/>
      <c r="G19" s="65"/>
      <c r="H19" s="65"/>
      <c r="I19" s="65"/>
      <c r="J19" s="65"/>
      <c r="K19" s="65"/>
      <c r="L19" s="65"/>
      <c r="M19" s="65"/>
      <c r="N19" s="65"/>
      <c r="O19" s="65"/>
      <c r="P19" s="65"/>
      <c r="Q19" s="65"/>
      <c r="R19" s="65"/>
      <c r="S19" s="65"/>
      <c r="T19" s="65"/>
      <c r="U19" s="65"/>
      <c r="V19" s="65"/>
      <c r="W19" s="65"/>
    </row>
    <row r="20" spans="1:23" x14ac:dyDescent="0.25">
      <c r="A20" s="8">
        <v>62399</v>
      </c>
      <c r="B20" s="65" t="s">
        <v>91</v>
      </c>
      <c r="C20" s="65"/>
      <c r="D20" s="65"/>
      <c r="E20" s="65"/>
      <c r="F20" s="65"/>
      <c r="G20" s="65"/>
      <c r="H20" s="65"/>
      <c r="I20" s="65"/>
      <c r="J20" s="65"/>
      <c r="K20" s="65"/>
      <c r="L20" s="65"/>
      <c r="M20" s="65"/>
      <c r="N20" s="65"/>
      <c r="O20" s="65"/>
      <c r="P20" s="65"/>
      <c r="Q20" s="65"/>
      <c r="R20" s="65"/>
      <c r="S20" s="65"/>
      <c r="T20" s="65"/>
      <c r="U20" s="65"/>
      <c r="V20" s="65"/>
      <c r="W20" s="65"/>
    </row>
    <row r="21" spans="1:23" x14ac:dyDescent="0.25">
      <c r="A21" s="8">
        <v>62400</v>
      </c>
      <c r="B21" s="65" t="s">
        <v>9</v>
      </c>
      <c r="C21" s="65"/>
      <c r="D21" s="65"/>
      <c r="E21" s="65"/>
      <c r="F21" s="65"/>
      <c r="G21" s="65"/>
      <c r="H21" s="65"/>
      <c r="I21" s="65"/>
      <c r="J21" s="65"/>
      <c r="K21" s="65"/>
      <c r="L21" s="65"/>
      <c r="M21" s="65"/>
      <c r="N21" s="65"/>
      <c r="O21" s="65"/>
      <c r="P21" s="65"/>
      <c r="Q21" s="65"/>
      <c r="R21" s="65"/>
      <c r="S21" s="65"/>
      <c r="T21" s="65"/>
      <c r="U21" s="65"/>
      <c r="V21" s="65"/>
      <c r="W21" s="65"/>
    </row>
    <row r="22" spans="1:23" x14ac:dyDescent="0.25">
      <c r="A22" s="8">
        <v>62499</v>
      </c>
      <c r="B22" s="65" t="s">
        <v>92</v>
      </c>
      <c r="C22" s="65"/>
      <c r="D22" s="65"/>
      <c r="E22" s="65"/>
      <c r="F22" s="65"/>
      <c r="G22" s="65"/>
      <c r="H22" s="65"/>
      <c r="I22" s="65"/>
      <c r="J22" s="65"/>
      <c r="K22" s="65"/>
      <c r="L22" s="65"/>
      <c r="M22" s="65"/>
      <c r="N22" s="65"/>
      <c r="O22" s="65"/>
      <c r="P22" s="65"/>
      <c r="Q22" s="65"/>
      <c r="R22" s="65"/>
      <c r="S22" s="65"/>
      <c r="T22" s="65"/>
      <c r="U22" s="65"/>
      <c r="V22" s="65"/>
      <c r="W22" s="65"/>
    </row>
    <row r="23" spans="1:23" x14ac:dyDescent="0.25">
      <c r="A23" s="8">
        <v>62500</v>
      </c>
      <c r="B23" s="65" t="s">
        <v>10</v>
      </c>
      <c r="C23" s="65"/>
      <c r="D23" s="65"/>
      <c r="E23" s="65"/>
      <c r="F23" s="65"/>
      <c r="G23" s="65"/>
      <c r="H23" s="65"/>
      <c r="I23" s="65"/>
      <c r="J23" s="65"/>
      <c r="K23" s="65"/>
      <c r="L23" s="65"/>
      <c r="M23" s="65"/>
      <c r="N23" s="65"/>
      <c r="O23" s="65"/>
      <c r="P23" s="65"/>
      <c r="Q23" s="65"/>
      <c r="R23" s="65"/>
      <c r="S23" s="65"/>
      <c r="T23" s="65"/>
      <c r="U23" s="65"/>
      <c r="V23" s="65"/>
      <c r="W23" s="65"/>
    </row>
    <row r="24" spans="1:23" x14ac:dyDescent="0.25">
      <c r="A24" s="8">
        <v>62510</v>
      </c>
      <c r="B24" s="64" t="s">
        <v>93</v>
      </c>
      <c r="C24" s="64"/>
      <c r="D24" s="64"/>
      <c r="E24" s="64"/>
      <c r="F24" s="64"/>
      <c r="G24" s="64"/>
      <c r="H24" s="64"/>
      <c r="I24" s="64"/>
      <c r="J24" s="64"/>
      <c r="K24" s="64"/>
      <c r="L24" s="64"/>
      <c r="M24" s="64"/>
      <c r="N24" s="64"/>
      <c r="O24" s="64"/>
      <c r="P24" s="64"/>
      <c r="Q24" s="64"/>
      <c r="R24" s="64"/>
      <c r="S24" s="64"/>
      <c r="T24" s="64"/>
      <c r="U24" s="64"/>
      <c r="V24" s="64"/>
      <c r="W24" s="64"/>
    </row>
    <row r="25" spans="1:23" x14ac:dyDescent="0.25">
      <c r="A25" s="8">
        <v>62520</v>
      </c>
      <c r="B25" s="65" t="s">
        <v>94</v>
      </c>
      <c r="C25" s="65"/>
      <c r="D25" s="65"/>
      <c r="E25" s="65"/>
      <c r="F25" s="65"/>
      <c r="G25" s="65"/>
      <c r="H25" s="65"/>
      <c r="I25" s="65"/>
      <c r="J25" s="65"/>
      <c r="K25" s="65"/>
      <c r="L25" s="65"/>
      <c r="M25" s="65"/>
      <c r="N25" s="65"/>
      <c r="O25" s="65"/>
      <c r="P25" s="65"/>
      <c r="Q25" s="65"/>
      <c r="R25" s="65"/>
      <c r="S25" s="65"/>
      <c r="T25" s="65"/>
      <c r="U25" s="65"/>
      <c r="V25" s="65"/>
      <c r="W25" s="65"/>
    </row>
    <row r="26" spans="1:23" x14ac:dyDescent="0.25">
      <c r="A26" s="8">
        <v>62530</v>
      </c>
      <c r="B26" s="65" t="s">
        <v>95</v>
      </c>
      <c r="C26" s="65"/>
      <c r="D26" s="65"/>
      <c r="E26" s="65"/>
      <c r="F26" s="65"/>
      <c r="G26" s="65"/>
      <c r="H26" s="65"/>
      <c r="I26" s="65"/>
      <c r="J26" s="65"/>
      <c r="K26" s="65"/>
      <c r="L26" s="65"/>
      <c r="M26" s="65"/>
      <c r="N26" s="65"/>
      <c r="O26" s="65"/>
      <c r="P26" s="65"/>
      <c r="Q26" s="65"/>
      <c r="R26" s="65"/>
      <c r="S26" s="65"/>
      <c r="T26" s="65"/>
      <c r="U26" s="65"/>
      <c r="V26" s="65"/>
      <c r="W26" s="65"/>
    </row>
    <row r="27" spans="1:23" x14ac:dyDescent="0.25">
      <c r="A27" s="8">
        <v>62599</v>
      </c>
      <c r="B27" s="65" t="s">
        <v>96</v>
      </c>
      <c r="C27" s="65"/>
      <c r="D27" s="65"/>
      <c r="E27" s="65"/>
      <c r="F27" s="65"/>
      <c r="G27" s="65"/>
      <c r="H27" s="65"/>
      <c r="I27" s="65"/>
      <c r="J27" s="65"/>
      <c r="K27" s="65"/>
      <c r="L27" s="65"/>
      <c r="M27" s="65"/>
      <c r="N27" s="65"/>
      <c r="O27" s="65"/>
      <c r="P27" s="65"/>
      <c r="Q27" s="65"/>
      <c r="R27" s="65"/>
      <c r="S27" s="65"/>
      <c r="T27" s="65"/>
      <c r="U27" s="65"/>
      <c r="V27" s="65"/>
      <c r="W27" s="65"/>
    </row>
    <row r="28" spans="1:23" x14ac:dyDescent="0.25">
      <c r="A28" s="8">
        <v>62600</v>
      </c>
      <c r="B28" s="65" t="s">
        <v>97</v>
      </c>
      <c r="C28" s="65"/>
      <c r="D28" s="65"/>
      <c r="E28" s="65"/>
      <c r="F28" s="65"/>
      <c r="G28" s="65"/>
      <c r="H28" s="65"/>
      <c r="I28" s="65"/>
      <c r="J28" s="65"/>
      <c r="K28" s="65"/>
      <c r="L28" s="65"/>
      <c r="M28" s="65"/>
      <c r="N28" s="65"/>
      <c r="O28" s="65"/>
      <c r="P28" s="65"/>
      <c r="Q28" s="65"/>
      <c r="R28" s="65"/>
      <c r="S28" s="65"/>
      <c r="T28" s="65"/>
      <c r="U28" s="65"/>
      <c r="V28" s="65"/>
      <c r="W28" s="65"/>
    </row>
    <row r="29" spans="1:23" x14ac:dyDescent="0.25">
      <c r="A29" s="8">
        <v>62710</v>
      </c>
      <c r="B29" s="65" t="s">
        <v>98</v>
      </c>
      <c r="C29" s="65"/>
      <c r="D29" s="65"/>
      <c r="E29" s="65"/>
      <c r="F29" s="65"/>
      <c r="G29" s="65"/>
      <c r="H29" s="65"/>
      <c r="I29" s="65"/>
      <c r="J29" s="65"/>
      <c r="K29" s="65"/>
      <c r="L29" s="65"/>
      <c r="M29" s="65"/>
      <c r="N29" s="65"/>
      <c r="O29" s="65"/>
      <c r="P29" s="65"/>
      <c r="Q29" s="65"/>
      <c r="R29" s="65"/>
      <c r="S29" s="65"/>
      <c r="T29" s="65"/>
      <c r="U29" s="65"/>
      <c r="V29" s="65"/>
      <c r="W29" s="65"/>
    </row>
    <row r="30" spans="1:23" x14ac:dyDescent="0.25">
      <c r="A30" s="8">
        <v>62711</v>
      </c>
      <c r="B30" s="65" t="s">
        <v>99</v>
      </c>
      <c r="C30" s="65"/>
      <c r="D30" s="65"/>
      <c r="E30" s="65"/>
      <c r="F30" s="65"/>
      <c r="G30" s="65"/>
      <c r="H30" s="65"/>
      <c r="I30" s="65"/>
      <c r="J30" s="65"/>
      <c r="K30" s="65"/>
      <c r="L30" s="65"/>
      <c r="M30" s="65"/>
      <c r="N30" s="65"/>
      <c r="O30" s="65"/>
      <c r="P30" s="65"/>
      <c r="Q30" s="65"/>
      <c r="R30" s="65"/>
      <c r="S30" s="65"/>
      <c r="T30" s="65"/>
      <c r="U30" s="65"/>
      <c r="V30" s="65"/>
      <c r="W30" s="65"/>
    </row>
    <row r="31" spans="1:23" x14ac:dyDescent="0.25">
      <c r="A31" s="8">
        <v>62712</v>
      </c>
      <c r="B31" s="65" t="s">
        <v>100</v>
      </c>
      <c r="C31" s="65"/>
      <c r="D31" s="65"/>
      <c r="E31" s="65"/>
      <c r="F31" s="65"/>
      <c r="G31" s="65"/>
      <c r="H31" s="65"/>
      <c r="I31" s="65"/>
      <c r="J31" s="65"/>
      <c r="K31" s="65"/>
      <c r="L31" s="65"/>
      <c r="M31" s="65"/>
      <c r="N31" s="65"/>
      <c r="O31" s="65"/>
      <c r="P31" s="65"/>
      <c r="Q31" s="65"/>
      <c r="R31" s="65"/>
      <c r="S31" s="65"/>
      <c r="T31" s="65"/>
      <c r="U31" s="65"/>
      <c r="V31" s="65"/>
      <c r="W31" s="65"/>
    </row>
    <row r="32" spans="1:23" x14ac:dyDescent="0.25">
      <c r="A32" s="8">
        <v>62720</v>
      </c>
      <c r="B32" s="65" t="s">
        <v>101</v>
      </c>
      <c r="C32" s="65"/>
      <c r="D32" s="65"/>
      <c r="E32" s="65"/>
      <c r="F32" s="65"/>
      <c r="G32" s="65"/>
      <c r="H32" s="65"/>
      <c r="I32" s="65"/>
      <c r="J32" s="65"/>
      <c r="K32" s="65"/>
      <c r="L32" s="65"/>
      <c r="M32" s="65"/>
      <c r="N32" s="65"/>
      <c r="O32" s="65"/>
      <c r="P32" s="65"/>
      <c r="Q32" s="65"/>
      <c r="R32" s="65"/>
      <c r="S32" s="65"/>
      <c r="T32" s="65"/>
      <c r="U32" s="65"/>
      <c r="V32" s="65"/>
      <c r="W32" s="65"/>
    </row>
    <row r="33" spans="1:23" x14ac:dyDescent="0.25">
      <c r="A33" s="8">
        <v>62730</v>
      </c>
      <c r="B33" s="65" t="s">
        <v>102</v>
      </c>
      <c r="C33" s="65"/>
      <c r="D33" s="65"/>
      <c r="E33" s="65"/>
      <c r="F33" s="65"/>
      <c r="G33" s="65"/>
      <c r="H33" s="65"/>
      <c r="I33" s="65"/>
      <c r="J33" s="65"/>
      <c r="K33" s="65"/>
      <c r="L33" s="65"/>
      <c r="M33" s="65"/>
      <c r="N33" s="65"/>
      <c r="O33" s="65"/>
      <c r="P33" s="65"/>
      <c r="Q33" s="65"/>
      <c r="R33" s="65"/>
      <c r="S33" s="65"/>
      <c r="T33" s="65"/>
      <c r="U33" s="65"/>
      <c r="V33" s="65"/>
      <c r="W33" s="65"/>
    </row>
    <row r="34" spans="1:23" x14ac:dyDescent="0.25">
      <c r="A34" s="8">
        <v>62731</v>
      </c>
      <c r="B34" s="65" t="s">
        <v>103</v>
      </c>
      <c r="C34" s="65"/>
      <c r="D34" s="65"/>
      <c r="E34" s="65"/>
      <c r="F34" s="65"/>
      <c r="G34" s="65"/>
      <c r="H34" s="65"/>
      <c r="I34" s="65"/>
      <c r="J34" s="65"/>
      <c r="K34" s="65"/>
      <c r="L34" s="65"/>
      <c r="M34" s="65"/>
      <c r="N34" s="65"/>
      <c r="O34" s="65"/>
      <c r="P34" s="65"/>
      <c r="Q34" s="65"/>
      <c r="R34" s="65"/>
      <c r="S34" s="65"/>
      <c r="T34" s="65"/>
      <c r="U34" s="65"/>
      <c r="V34" s="65"/>
      <c r="W34" s="65"/>
    </row>
    <row r="35" spans="1:23" x14ac:dyDescent="0.25">
      <c r="A35" s="8">
        <v>62732</v>
      </c>
      <c r="B35" s="65" t="s">
        <v>104</v>
      </c>
      <c r="C35" s="65"/>
      <c r="D35" s="65"/>
      <c r="E35" s="65"/>
      <c r="F35" s="65"/>
      <c r="G35" s="65"/>
      <c r="H35" s="65"/>
      <c r="I35" s="65"/>
      <c r="J35" s="65"/>
      <c r="K35" s="65"/>
      <c r="L35" s="65"/>
      <c r="M35" s="65"/>
      <c r="N35" s="65"/>
      <c r="O35" s="65"/>
      <c r="P35" s="65"/>
      <c r="Q35" s="65"/>
      <c r="R35" s="65"/>
      <c r="S35" s="65"/>
      <c r="T35" s="65"/>
      <c r="U35" s="65"/>
      <c r="V35" s="65"/>
      <c r="W35" s="65"/>
    </row>
    <row r="36" spans="1:23" x14ac:dyDescent="0.25">
      <c r="A36" s="8">
        <v>62740</v>
      </c>
      <c r="B36" s="65" t="s">
        <v>105</v>
      </c>
      <c r="C36" s="65"/>
      <c r="D36" s="65"/>
      <c r="E36" s="65"/>
      <c r="F36" s="65"/>
      <c r="G36" s="65"/>
      <c r="H36" s="65"/>
      <c r="I36" s="65"/>
      <c r="J36" s="65"/>
      <c r="K36" s="65"/>
      <c r="L36" s="65"/>
      <c r="M36" s="65"/>
      <c r="N36" s="65"/>
      <c r="O36" s="65"/>
      <c r="P36" s="65"/>
      <c r="Q36" s="65"/>
      <c r="R36" s="65"/>
      <c r="S36" s="65"/>
      <c r="T36" s="65"/>
      <c r="U36" s="65"/>
      <c r="V36" s="65"/>
      <c r="W36" s="65"/>
    </row>
    <row r="37" spans="1:23" x14ac:dyDescent="0.25">
      <c r="A37" s="8">
        <v>62800</v>
      </c>
      <c r="B37" s="65" t="s">
        <v>106</v>
      </c>
      <c r="C37" s="65"/>
      <c r="D37" s="65"/>
      <c r="E37" s="65"/>
      <c r="F37" s="65"/>
      <c r="G37" s="65"/>
      <c r="H37" s="65"/>
      <c r="I37" s="65"/>
      <c r="J37" s="65"/>
      <c r="K37" s="65"/>
      <c r="L37" s="65"/>
      <c r="M37" s="65"/>
      <c r="N37" s="65"/>
      <c r="O37" s="65"/>
      <c r="P37" s="65"/>
      <c r="Q37" s="65"/>
      <c r="R37" s="65"/>
      <c r="S37" s="65"/>
      <c r="T37" s="65"/>
      <c r="U37" s="65"/>
      <c r="V37" s="65"/>
      <c r="W37" s="65"/>
    </row>
    <row r="38" spans="1:23" x14ac:dyDescent="0.25">
      <c r="A38" s="8">
        <v>62910</v>
      </c>
      <c r="B38" s="65" t="s">
        <v>11</v>
      </c>
      <c r="C38" s="65"/>
      <c r="D38" s="65"/>
      <c r="E38" s="65"/>
      <c r="F38" s="65"/>
      <c r="G38" s="65"/>
      <c r="H38" s="65"/>
      <c r="I38" s="65"/>
      <c r="J38" s="65"/>
      <c r="K38" s="65"/>
      <c r="L38" s="65"/>
      <c r="M38" s="65"/>
      <c r="N38" s="65"/>
      <c r="O38" s="65"/>
      <c r="P38" s="65"/>
      <c r="Q38" s="65"/>
      <c r="R38" s="65"/>
      <c r="S38" s="65"/>
      <c r="T38" s="65"/>
      <c r="U38" s="65"/>
      <c r="V38" s="65"/>
      <c r="W38" s="65"/>
    </row>
    <row r="39" spans="1:23" x14ac:dyDescent="0.25">
      <c r="A39" s="8">
        <v>62930</v>
      </c>
      <c r="B39" s="65" t="s">
        <v>107</v>
      </c>
      <c r="C39" s="65"/>
      <c r="D39" s="65"/>
      <c r="E39" s="65"/>
      <c r="F39" s="65"/>
      <c r="G39" s="65"/>
      <c r="H39" s="65"/>
      <c r="I39" s="65"/>
      <c r="J39" s="65"/>
      <c r="K39" s="65"/>
      <c r="L39" s="65"/>
      <c r="M39" s="65"/>
      <c r="N39" s="65"/>
      <c r="O39" s="65"/>
      <c r="P39" s="65"/>
      <c r="Q39" s="65"/>
      <c r="R39" s="65"/>
      <c r="S39" s="65"/>
      <c r="T39" s="65"/>
      <c r="U39" s="65"/>
      <c r="V39" s="65"/>
      <c r="W39" s="65"/>
    </row>
    <row r="40" spans="1:23" x14ac:dyDescent="0.25">
      <c r="A40" s="8">
        <v>62931</v>
      </c>
      <c r="B40" s="65" t="s">
        <v>108</v>
      </c>
      <c r="C40" s="65"/>
      <c r="D40" s="65"/>
      <c r="E40" s="65"/>
      <c r="F40" s="65"/>
      <c r="G40" s="65"/>
      <c r="H40" s="65"/>
      <c r="I40" s="65"/>
      <c r="J40" s="65"/>
      <c r="K40" s="65"/>
      <c r="L40" s="65"/>
      <c r="M40" s="65"/>
      <c r="N40" s="65"/>
      <c r="O40" s="65"/>
      <c r="P40" s="65"/>
      <c r="Q40" s="65"/>
      <c r="R40" s="65"/>
      <c r="S40" s="65"/>
      <c r="T40" s="65"/>
      <c r="U40" s="65"/>
      <c r="V40" s="65"/>
      <c r="W40" s="65"/>
    </row>
    <row r="41" spans="1:23" x14ac:dyDescent="0.25">
      <c r="A41" s="8">
        <v>62932</v>
      </c>
      <c r="B41" s="65" t="s">
        <v>109</v>
      </c>
      <c r="C41" s="65"/>
      <c r="D41" s="65"/>
      <c r="E41" s="65"/>
      <c r="F41" s="65"/>
      <c r="G41" s="65"/>
      <c r="H41" s="65"/>
      <c r="I41" s="65"/>
      <c r="J41" s="65"/>
      <c r="K41" s="65"/>
      <c r="L41" s="65"/>
      <c r="M41" s="65"/>
      <c r="N41" s="65"/>
      <c r="O41" s="65"/>
      <c r="P41" s="65"/>
      <c r="Q41" s="65"/>
      <c r="R41" s="65"/>
      <c r="S41" s="65"/>
      <c r="T41" s="65"/>
      <c r="U41" s="65"/>
      <c r="V41" s="65"/>
      <c r="W41" s="65"/>
    </row>
    <row r="42" spans="1:23" x14ac:dyDescent="0.25">
      <c r="A42" s="8">
        <v>62933</v>
      </c>
      <c r="B42" s="66" t="s">
        <v>110</v>
      </c>
      <c r="C42" s="66"/>
      <c r="D42" s="66"/>
      <c r="E42" s="66"/>
      <c r="F42" s="66"/>
      <c r="G42" s="66"/>
      <c r="H42" s="66"/>
      <c r="I42" s="66"/>
      <c r="J42" s="66"/>
      <c r="K42" s="66"/>
      <c r="L42" s="66"/>
      <c r="M42" s="66"/>
      <c r="N42" s="66"/>
      <c r="O42" s="66"/>
      <c r="P42" s="66"/>
      <c r="Q42" s="66"/>
      <c r="R42" s="66"/>
      <c r="S42" s="66"/>
      <c r="T42" s="66"/>
      <c r="U42" s="66"/>
      <c r="V42" s="66"/>
      <c r="W42" s="66"/>
    </row>
    <row r="43" spans="1:23" x14ac:dyDescent="0.25">
      <c r="A43" s="8">
        <v>62934</v>
      </c>
      <c r="B43" s="65" t="s">
        <v>111</v>
      </c>
      <c r="C43" s="65"/>
      <c r="D43" s="65"/>
      <c r="E43" s="65"/>
      <c r="F43" s="65"/>
      <c r="G43" s="65"/>
      <c r="H43" s="65"/>
      <c r="I43" s="65"/>
      <c r="J43" s="65"/>
      <c r="K43" s="65"/>
      <c r="L43" s="65"/>
      <c r="M43" s="65"/>
      <c r="N43" s="65"/>
      <c r="O43" s="65"/>
      <c r="P43" s="65"/>
      <c r="Q43" s="65"/>
      <c r="R43" s="65"/>
      <c r="S43" s="65"/>
      <c r="T43" s="65"/>
      <c r="U43" s="65"/>
      <c r="V43" s="65"/>
      <c r="W43" s="65"/>
    </row>
    <row r="44" spans="1:23" x14ac:dyDescent="0.25">
      <c r="A44" s="8">
        <v>62935</v>
      </c>
      <c r="B44" s="65" t="s">
        <v>112</v>
      </c>
      <c r="C44" s="65"/>
      <c r="D44" s="65"/>
      <c r="E44" s="65"/>
      <c r="F44" s="65"/>
      <c r="G44" s="65"/>
      <c r="H44" s="65"/>
      <c r="I44" s="65"/>
      <c r="J44" s="65"/>
      <c r="K44" s="65"/>
      <c r="L44" s="65"/>
      <c r="M44" s="65"/>
      <c r="N44" s="65"/>
      <c r="O44" s="65"/>
      <c r="P44" s="65"/>
      <c r="Q44" s="65"/>
      <c r="R44" s="65"/>
      <c r="S44" s="65"/>
      <c r="T44" s="65"/>
      <c r="U44" s="65"/>
      <c r="V44" s="65"/>
      <c r="W44" s="65"/>
    </row>
    <row r="45" spans="1:23" x14ac:dyDescent="0.25">
      <c r="A45" s="8">
        <v>62936</v>
      </c>
      <c r="B45" s="65" t="s">
        <v>113</v>
      </c>
      <c r="C45" s="65"/>
      <c r="D45" s="65"/>
      <c r="E45" s="65"/>
      <c r="F45" s="65"/>
      <c r="G45" s="65"/>
      <c r="H45" s="65"/>
      <c r="I45" s="65"/>
      <c r="J45" s="65"/>
      <c r="K45" s="65"/>
      <c r="L45" s="65"/>
      <c r="M45" s="65"/>
      <c r="N45" s="65"/>
      <c r="O45" s="65"/>
      <c r="P45" s="65"/>
      <c r="Q45" s="65"/>
      <c r="R45" s="65"/>
      <c r="S45" s="65"/>
      <c r="T45" s="65"/>
      <c r="U45" s="65"/>
      <c r="V45" s="65"/>
      <c r="W45" s="65"/>
    </row>
    <row r="46" spans="1:23" x14ac:dyDescent="0.25">
      <c r="A46" s="8">
        <v>62937</v>
      </c>
      <c r="B46" s="64" t="s">
        <v>114</v>
      </c>
      <c r="C46" s="64"/>
      <c r="D46" s="64"/>
      <c r="E46" s="64"/>
      <c r="F46" s="64"/>
      <c r="G46" s="64"/>
      <c r="H46" s="64"/>
      <c r="I46" s="64"/>
      <c r="J46" s="64"/>
      <c r="K46" s="64"/>
      <c r="L46" s="64"/>
      <c r="M46" s="64"/>
      <c r="N46" s="64"/>
      <c r="O46" s="64"/>
      <c r="P46" s="64"/>
      <c r="Q46" s="64"/>
      <c r="R46" s="64"/>
      <c r="S46" s="64"/>
      <c r="T46" s="64"/>
      <c r="U46" s="64"/>
      <c r="V46" s="64"/>
      <c r="W46" s="64"/>
    </row>
    <row r="47" spans="1:23" x14ac:dyDescent="0.25">
      <c r="A47" s="8">
        <v>62938</v>
      </c>
      <c r="B47" s="66" t="s">
        <v>115</v>
      </c>
      <c r="C47" s="66"/>
      <c r="D47" s="66"/>
      <c r="E47" s="66"/>
      <c r="F47" s="66"/>
      <c r="G47" s="66"/>
      <c r="H47" s="66"/>
      <c r="I47" s="66"/>
      <c r="J47" s="66"/>
      <c r="K47" s="66"/>
      <c r="L47" s="66"/>
      <c r="M47" s="66"/>
      <c r="N47" s="66"/>
      <c r="O47" s="66"/>
      <c r="P47" s="66"/>
      <c r="Q47" s="66"/>
      <c r="R47" s="66"/>
      <c r="S47" s="66"/>
      <c r="T47" s="66"/>
      <c r="U47" s="66"/>
      <c r="V47" s="66"/>
      <c r="W47" s="66"/>
    </row>
    <row r="48" spans="1:23" x14ac:dyDescent="0.25">
      <c r="A48" s="8">
        <v>62939</v>
      </c>
      <c r="B48" s="64" t="s">
        <v>116</v>
      </c>
      <c r="C48" s="64"/>
      <c r="D48" s="64"/>
      <c r="E48" s="64"/>
      <c r="F48" s="64"/>
      <c r="G48" s="64"/>
      <c r="H48" s="64"/>
      <c r="I48" s="64"/>
      <c r="J48" s="64"/>
      <c r="K48" s="64"/>
      <c r="L48" s="64"/>
      <c r="M48" s="64"/>
      <c r="N48" s="64"/>
      <c r="O48" s="64"/>
      <c r="P48" s="64"/>
      <c r="Q48" s="64"/>
      <c r="R48" s="64"/>
      <c r="S48" s="64"/>
      <c r="T48" s="64"/>
      <c r="U48" s="64"/>
      <c r="V48" s="64"/>
      <c r="W48" s="64"/>
    </row>
    <row r="49" spans="1:23" x14ac:dyDescent="0.25">
      <c r="A49" s="8">
        <v>62940</v>
      </c>
      <c r="B49" s="65" t="s">
        <v>117</v>
      </c>
      <c r="C49" s="65"/>
      <c r="D49" s="65"/>
      <c r="E49" s="65"/>
      <c r="F49" s="65"/>
      <c r="G49" s="65"/>
      <c r="H49" s="65"/>
      <c r="I49" s="65"/>
      <c r="J49" s="65"/>
      <c r="K49" s="65"/>
      <c r="L49" s="65"/>
      <c r="M49" s="65"/>
      <c r="N49" s="65"/>
      <c r="O49" s="65"/>
      <c r="P49" s="65"/>
      <c r="Q49" s="65"/>
      <c r="R49" s="65"/>
      <c r="S49" s="65"/>
      <c r="T49" s="65"/>
      <c r="U49" s="65"/>
      <c r="V49" s="65"/>
      <c r="W49" s="65"/>
    </row>
    <row r="50" spans="1:23" x14ac:dyDescent="0.25">
      <c r="A50" s="8">
        <v>62941</v>
      </c>
      <c r="B50" s="65" t="s">
        <v>118</v>
      </c>
      <c r="C50" s="65"/>
      <c r="D50" s="65"/>
      <c r="E50" s="65"/>
      <c r="F50" s="65"/>
      <c r="G50" s="65"/>
      <c r="H50" s="65"/>
      <c r="I50" s="65"/>
      <c r="J50" s="65"/>
      <c r="K50" s="65"/>
      <c r="L50" s="65"/>
      <c r="M50" s="65"/>
      <c r="N50" s="65"/>
      <c r="O50" s="65"/>
      <c r="P50" s="65"/>
      <c r="Q50" s="65"/>
      <c r="R50" s="65"/>
      <c r="S50" s="65"/>
      <c r="T50" s="65"/>
      <c r="U50" s="65"/>
      <c r="V50" s="65"/>
      <c r="W50" s="65"/>
    </row>
    <row r="51" spans="1:23" x14ac:dyDescent="0.25">
      <c r="A51" s="8">
        <v>62950</v>
      </c>
      <c r="B51" s="65" t="s">
        <v>119</v>
      </c>
      <c r="C51" s="65"/>
      <c r="D51" s="65"/>
      <c r="E51" s="65"/>
      <c r="F51" s="65"/>
      <c r="G51" s="65"/>
      <c r="H51" s="65"/>
      <c r="I51" s="65"/>
      <c r="J51" s="65"/>
      <c r="K51" s="65"/>
      <c r="L51" s="65"/>
      <c r="M51" s="65"/>
      <c r="N51" s="65"/>
      <c r="O51" s="65"/>
      <c r="P51" s="65"/>
      <c r="Q51" s="65"/>
      <c r="R51" s="65"/>
      <c r="S51" s="65"/>
      <c r="T51" s="65"/>
      <c r="U51" s="65"/>
      <c r="V51" s="65"/>
      <c r="W51" s="65"/>
    </row>
    <row r="52" spans="1:23" x14ac:dyDescent="0.25">
      <c r="A52" s="8">
        <v>62981</v>
      </c>
      <c r="B52" s="65" t="s">
        <v>120</v>
      </c>
      <c r="C52" s="65"/>
      <c r="D52" s="65"/>
      <c r="E52" s="65"/>
      <c r="F52" s="65"/>
      <c r="G52" s="65"/>
      <c r="H52" s="65"/>
      <c r="I52" s="65"/>
      <c r="J52" s="65"/>
      <c r="K52" s="65"/>
      <c r="L52" s="65"/>
      <c r="M52" s="65"/>
      <c r="N52" s="65"/>
      <c r="O52" s="65"/>
      <c r="P52" s="65"/>
      <c r="Q52" s="65"/>
      <c r="R52" s="65"/>
      <c r="S52" s="65"/>
      <c r="T52" s="65"/>
      <c r="U52" s="65"/>
      <c r="V52" s="65"/>
      <c r="W52" s="65"/>
    </row>
    <row r="53" spans="1:23" x14ac:dyDescent="0.25">
      <c r="A53" s="8">
        <v>62982</v>
      </c>
      <c r="B53" s="65" t="s">
        <v>121</v>
      </c>
      <c r="C53" s="65"/>
      <c r="D53" s="65"/>
      <c r="E53" s="65"/>
      <c r="F53" s="65"/>
      <c r="G53" s="65"/>
      <c r="H53" s="65"/>
      <c r="I53" s="65"/>
      <c r="J53" s="65"/>
      <c r="K53" s="65"/>
      <c r="L53" s="65"/>
      <c r="M53" s="65"/>
      <c r="N53" s="65"/>
      <c r="O53" s="65"/>
      <c r="P53" s="65"/>
      <c r="Q53" s="65"/>
      <c r="R53" s="65"/>
      <c r="S53" s="65"/>
      <c r="T53" s="65"/>
      <c r="U53" s="65"/>
      <c r="V53" s="65"/>
      <c r="W53" s="65"/>
    </row>
    <row r="54" spans="1:23" x14ac:dyDescent="0.25">
      <c r="A54" s="8">
        <v>62983</v>
      </c>
      <c r="B54" s="65" t="s">
        <v>122</v>
      </c>
      <c r="C54" s="65"/>
      <c r="D54" s="65"/>
      <c r="E54" s="65"/>
      <c r="F54" s="65"/>
      <c r="G54" s="65"/>
      <c r="H54" s="65"/>
      <c r="I54" s="65"/>
      <c r="J54" s="65"/>
      <c r="K54" s="65"/>
      <c r="L54" s="65"/>
      <c r="M54" s="65"/>
      <c r="N54" s="65"/>
      <c r="O54" s="65"/>
      <c r="P54" s="65"/>
      <c r="Q54" s="65"/>
      <c r="R54" s="65"/>
      <c r="S54" s="65"/>
      <c r="T54" s="65"/>
      <c r="U54" s="65"/>
      <c r="V54" s="65"/>
      <c r="W54" s="65"/>
    </row>
    <row r="55" spans="1:23" x14ac:dyDescent="0.25">
      <c r="A55" s="8">
        <v>62990</v>
      </c>
      <c r="B55" s="65" t="s">
        <v>123</v>
      </c>
      <c r="C55" s="65"/>
      <c r="D55" s="65"/>
      <c r="E55" s="65"/>
      <c r="F55" s="65"/>
      <c r="G55" s="65"/>
      <c r="H55" s="65"/>
      <c r="I55" s="65"/>
      <c r="J55" s="65"/>
      <c r="K55" s="65"/>
      <c r="L55" s="65"/>
      <c r="M55" s="65"/>
      <c r="N55" s="65"/>
      <c r="O55" s="65"/>
      <c r="P55" s="65"/>
      <c r="Q55" s="65"/>
      <c r="R55" s="65"/>
      <c r="S55" s="65"/>
      <c r="T55" s="65"/>
      <c r="U55" s="65"/>
      <c r="V55" s="65"/>
      <c r="W55" s="65"/>
    </row>
    <row r="56" spans="1:23" x14ac:dyDescent="0.25">
      <c r="A56" s="8">
        <v>62991</v>
      </c>
      <c r="B56" s="65" t="s">
        <v>124</v>
      </c>
      <c r="C56" s="65"/>
      <c r="D56" s="65"/>
      <c r="E56" s="65"/>
      <c r="F56" s="65"/>
      <c r="G56" s="65"/>
      <c r="H56" s="65"/>
      <c r="I56" s="65"/>
      <c r="J56" s="65"/>
      <c r="K56" s="65"/>
      <c r="L56" s="65"/>
      <c r="M56" s="65"/>
      <c r="N56" s="65"/>
      <c r="O56" s="65"/>
      <c r="P56" s="65"/>
      <c r="Q56" s="65"/>
      <c r="R56" s="65"/>
      <c r="S56" s="65"/>
      <c r="T56" s="65"/>
      <c r="U56" s="65"/>
      <c r="V56" s="65"/>
      <c r="W56" s="65"/>
    </row>
    <row r="57" spans="1:23" x14ac:dyDescent="0.25">
      <c r="A57" s="8">
        <v>62995</v>
      </c>
      <c r="B57" s="65" t="s">
        <v>125</v>
      </c>
      <c r="C57" s="65"/>
      <c r="D57" s="65"/>
      <c r="E57" s="65"/>
      <c r="F57" s="65"/>
      <c r="G57" s="65"/>
      <c r="H57" s="65"/>
      <c r="I57" s="65"/>
      <c r="J57" s="65"/>
      <c r="K57" s="65"/>
      <c r="L57" s="65"/>
      <c r="M57" s="65"/>
      <c r="N57" s="65"/>
      <c r="O57" s="65"/>
      <c r="P57" s="65"/>
      <c r="Q57" s="65"/>
      <c r="R57" s="65"/>
      <c r="S57" s="65"/>
      <c r="T57" s="65"/>
      <c r="U57" s="65"/>
      <c r="V57" s="65"/>
      <c r="W57" s="65"/>
    </row>
    <row r="58" spans="1:23" x14ac:dyDescent="0.25">
      <c r="A58" s="8">
        <v>62999</v>
      </c>
      <c r="B58" s="65" t="s">
        <v>126</v>
      </c>
      <c r="C58" s="65"/>
      <c r="D58" s="65"/>
      <c r="E58" s="65"/>
      <c r="F58" s="65"/>
      <c r="G58" s="65"/>
      <c r="H58" s="65"/>
      <c r="I58" s="65"/>
      <c r="J58" s="65"/>
      <c r="K58" s="65"/>
      <c r="L58" s="65"/>
      <c r="M58" s="65"/>
      <c r="N58" s="65"/>
      <c r="O58" s="65"/>
      <c r="P58" s="65"/>
      <c r="Q58" s="65"/>
      <c r="R58" s="65"/>
      <c r="S58" s="65"/>
      <c r="T58" s="65"/>
      <c r="U58" s="65"/>
      <c r="V58" s="65"/>
      <c r="W58" s="65"/>
    </row>
  </sheetData>
  <mergeCells count="58">
    <mergeCell ref="B55:W55"/>
    <mergeCell ref="B56:W56"/>
    <mergeCell ref="B57:W57"/>
    <mergeCell ref="B58:W58"/>
    <mergeCell ref="B49:W49"/>
    <mergeCell ref="B50:W50"/>
    <mergeCell ref="B51:W51"/>
    <mergeCell ref="B52:W52"/>
    <mergeCell ref="B53:W53"/>
    <mergeCell ref="B54:W54"/>
    <mergeCell ref="B48:W48"/>
    <mergeCell ref="B37:W37"/>
    <mergeCell ref="B38:W38"/>
    <mergeCell ref="B39:W39"/>
    <mergeCell ref="B40:W40"/>
    <mergeCell ref="B41:W41"/>
    <mergeCell ref="B42:W42"/>
    <mergeCell ref="B43:W43"/>
    <mergeCell ref="B44:W44"/>
    <mergeCell ref="B45:W45"/>
    <mergeCell ref="B46:W46"/>
    <mergeCell ref="B47:W47"/>
    <mergeCell ref="B36:W36"/>
    <mergeCell ref="B25:W25"/>
    <mergeCell ref="B26:W26"/>
    <mergeCell ref="B27:W27"/>
    <mergeCell ref="B28:W28"/>
    <mergeCell ref="B29:W29"/>
    <mergeCell ref="B30:W30"/>
    <mergeCell ref="B31:W31"/>
    <mergeCell ref="B32:W32"/>
    <mergeCell ref="B33:W33"/>
    <mergeCell ref="B34:W34"/>
    <mergeCell ref="B35:W35"/>
    <mergeCell ref="B24:W24"/>
    <mergeCell ref="B13:W13"/>
    <mergeCell ref="B14:W14"/>
    <mergeCell ref="B15:W15"/>
    <mergeCell ref="B16:W16"/>
    <mergeCell ref="B17:W17"/>
    <mergeCell ref="B18:W18"/>
    <mergeCell ref="B19:W19"/>
    <mergeCell ref="B20:W20"/>
    <mergeCell ref="B21:W21"/>
    <mergeCell ref="B22:W22"/>
    <mergeCell ref="B23:W23"/>
    <mergeCell ref="B12:W12"/>
    <mergeCell ref="B1:F1"/>
    <mergeCell ref="B2:W2"/>
    <mergeCell ref="B3:W3"/>
    <mergeCell ref="B4:W4"/>
    <mergeCell ref="B5:W5"/>
    <mergeCell ref="B6:W6"/>
    <mergeCell ref="B7:W7"/>
    <mergeCell ref="B8:W8"/>
    <mergeCell ref="B9:W9"/>
    <mergeCell ref="B10:W10"/>
    <mergeCell ref="B11:W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2"/>
  <sheetViews>
    <sheetView workbookViewId="0">
      <selection activeCell="D11" sqref="D11"/>
    </sheetView>
  </sheetViews>
  <sheetFormatPr defaultRowHeight="15" x14ac:dyDescent="0.25"/>
  <cols>
    <col min="2" max="2" width="37.28515625" customWidth="1"/>
    <col min="5" max="5" width="37.28515625" customWidth="1"/>
    <col min="8" max="8" width="37.28515625" customWidth="1"/>
  </cols>
  <sheetData>
    <row r="1" spans="1:8" s="2" customFormat="1" x14ac:dyDescent="0.25">
      <c r="A1" s="9"/>
      <c r="B1" s="9" t="s">
        <v>127</v>
      </c>
      <c r="C1" s="10"/>
      <c r="D1" s="9"/>
      <c r="E1" s="9" t="s">
        <v>128</v>
      </c>
      <c r="F1" s="10"/>
      <c r="G1" s="9"/>
      <c r="H1" s="9" t="s">
        <v>129</v>
      </c>
    </row>
    <row r="2" spans="1:8" s="2" customFormat="1" x14ac:dyDescent="0.25">
      <c r="A2" s="9" t="s">
        <v>130</v>
      </c>
      <c r="B2" s="9" t="s">
        <v>6</v>
      </c>
      <c r="C2" s="10"/>
      <c r="D2" s="9" t="s">
        <v>130</v>
      </c>
      <c r="E2" s="9" t="s">
        <v>6</v>
      </c>
      <c r="F2" s="10"/>
      <c r="G2" s="9" t="s">
        <v>130</v>
      </c>
      <c r="H2" s="9" t="s">
        <v>6</v>
      </c>
    </row>
    <row r="3" spans="1:8" x14ac:dyDescent="0.25">
      <c r="A3" s="11" t="s">
        <v>131</v>
      </c>
      <c r="B3" s="11" t="s">
        <v>132</v>
      </c>
      <c r="C3" s="12"/>
      <c r="D3" s="11" t="s">
        <v>266</v>
      </c>
      <c r="E3" s="11" t="s">
        <v>267</v>
      </c>
      <c r="F3" s="12"/>
      <c r="G3" s="11" t="s">
        <v>133</v>
      </c>
      <c r="H3" s="11" t="s">
        <v>134</v>
      </c>
    </row>
    <row r="4" spans="1:8" x14ac:dyDescent="0.25">
      <c r="A4" s="11" t="s">
        <v>135</v>
      </c>
      <c r="B4" s="11" t="s">
        <v>136</v>
      </c>
      <c r="C4" s="12"/>
      <c r="D4" s="11" t="s">
        <v>268</v>
      </c>
      <c r="E4" s="11" t="s">
        <v>269</v>
      </c>
      <c r="F4" s="12"/>
      <c r="G4" s="11" t="s">
        <v>2</v>
      </c>
      <c r="H4" s="11" t="s">
        <v>15</v>
      </c>
    </row>
    <row r="5" spans="1:8" x14ac:dyDescent="0.25">
      <c r="A5" s="11" t="s">
        <v>139</v>
      </c>
      <c r="B5" s="11" t="s">
        <v>140</v>
      </c>
      <c r="C5" s="12"/>
      <c r="D5" s="11" t="s">
        <v>270</v>
      </c>
      <c r="E5" s="11" t="s">
        <v>271</v>
      </c>
      <c r="F5" s="12"/>
      <c r="G5" s="11" t="s">
        <v>1</v>
      </c>
      <c r="H5" s="11" t="s">
        <v>14</v>
      </c>
    </row>
    <row r="6" spans="1:8" x14ac:dyDescent="0.25">
      <c r="A6" s="11" t="s">
        <v>143</v>
      </c>
      <c r="B6" s="11" t="s">
        <v>144</v>
      </c>
      <c r="C6" s="12"/>
      <c r="D6" s="11" t="s">
        <v>272</v>
      </c>
      <c r="E6" s="11" t="s">
        <v>273</v>
      </c>
      <c r="F6" s="12"/>
      <c r="G6" s="11" t="s">
        <v>147</v>
      </c>
      <c r="H6" s="11" t="s">
        <v>148</v>
      </c>
    </row>
    <row r="7" spans="1:8" x14ac:dyDescent="0.25">
      <c r="A7" s="11" t="s">
        <v>149</v>
      </c>
      <c r="B7" s="11" t="s">
        <v>150</v>
      </c>
      <c r="C7" s="12"/>
      <c r="D7" s="11" t="s">
        <v>341</v>
      </c>
      <c r="E7" s="11" t="s">
        <v>342</v>
      </c>
      <c r="F7" s="12"/>
      <c r="G7" s="11" t="s">
        <v>153</v>
      </c>
      <c r="H7" s="11" t="s">
        <v>154</v>
      </c>
    </row>
    <row r="8" spans="1:8" x14ac:dyDescent="0.25">
      <c r="A8" s="11" t="s">
        <v>155</v>
      </c>
      <c r="B8" s="11" t="s">
        <v>156</v>
      </c>
      <c r="C8" s="12"/>
      <c r="D8" s="11" t="s">
        <v>343</v>
      </c>
      <c r="E8" s="11" t="s">
        <v>344</v>
      </c>
      <c r="F8" s="12"/>
      <c r="G8" s="11"/>
      <c r="H8" s="11"/>
    </row>
    <row r="9" spans="1:8" x14ac:dyDescent="0.25">
      <c r="A9" s="11" t="s">
        <v>159</v>
      </c>
      <c r="B9" s="11" t="s">
        <v>160</v>
      </c>
      <c r="C9" s="12"/>
      <c r="D9" s="11" t="s">
        <v>326</v>
      </c>
      <c r="E9" s="11" t="s">
        <v>327</v>
      </c>
      <c r="F9" s="12"/>
      <c r="G9" s="11"/>
      <c r="H9" s="11"/>
    </row>
    <row r="10" spans="1:8" x14ac:dyDescent="0.25">
      <c r="A10" s="11" t="s">
        <v>163</v>
      </c>
      <c r="B10" s="11" t="s">
        <v>164</v>
      </c>
      <c r="C10" s="12"/>
      <c r="D10" s="12" t="s">
        <v>345</v>
      </c>
      <c r="E10" s="12" t="s">
        <v>346</v>
      </c>
      <c r="F10" s="12"/>
      <c r="G10" s="11"/>
      <c r="H10" s="11"/>
    </row>
    <row r="11" spans="1:8" x14ac:dyDescent="0.25">
      <c r="A11" s="11" t="s">
        <v>167</v>
      </c>
      <c r="B11" s="11" t="s">
        <v>168</v>
      </c>
      <c r="C11" s="12"/>
      <c r="D11" s="11" t="s">
        <v>137</v>
      </c>
      <c r="E11" s="11" t="s">
        <v>138</v>
      </c>
      <c r="F11" s="12"/>
      <c r="G11" s="11"/>
      <c r="H11" s="11"/>
    </row>
    <row r="12" spans="1:8" x14ac:dyDescent="0.25">
      <c r="A12" s="11" t="s">
        <v>332</v>
      </c>
      <c r="B12" s="11" t="s">
        <v>333</v>
      </c>
      <c r="C12" s="12"/>
      <c r="D12" s="11" t="s">
        <v>141</v>
      </c>
      <c r="E12" s="11" t="s">
        <v>142</v>
      </c>
      <c r="F12" s="12"/>
      <c r="G12" s="11"/>
      <c r="H12" s="11"/>
    </row>
    <row r="13" spans="1:8" x14ac:dyDescent="0.25">
      <c r="A13" s="11" t="s">
        <v>334</v>
      </c>
      <c r="B13" s="11" t="s">
        <v>339</v>
      </c>
      <c r="C13" s="12"/>
      <c r="D13" s="11" t="s">
        <v>145</v>
      </c>
      <c r="E13" s="11" t="s">
        <v>146</v>
      </c>
      <c r="F13" s="12"/>
      <c r="G13" s="11"/>
      <c r="H13" s="11"/>
    </row>
    <row r="14" spans="1:8" x14ac:dyDescent="0.25">
      <c r="A14" s="11" t="s">
        <v>336</v>
      </c>
      <c r="B14" s="11" t="s">
        <v>337</v>
      </c>
      <c r="C14" s="12"/>
      <c r="D14" s="11" t="s">
        <v>151</v>
      </c>
      <c r="E14" s="11" t="s">
        <v>152</v>
      </c>
      <c r="F14" s="12"/>
      <c r="G14" s="11"/>
      <c r="H14" s="11"/>
    </row>
    <row r="15" spans="1:8" ht="15.75" thickBot="1" x14ac:dyDescent="0.3">
      <c r="A15" s="11" t="s">
        <v>335</v>
      </c>
      <c r="B15" s="11" t="s">
        <v>338</v>
      </c>
      <c r="C15" s="12"/>
      <c r="D15" s="11" t="s">
        <v>157</v>
      </c>
      <c r="E15" s="11" t="s">
        <v>158</v>
      </c>
      <c r="F15" s="12"/>
      <c r="G15" s="37"/>
      <c r="H15" s="37"/>
    </row>
    <row r="16" spans="1:8" x14ac:dyDescent="0.25">
      <c r="A16" s="11" t="s">
        <v>171</v>
      </c>
      <c r="B16" s="11" t="s">
        <v>172</v>
      </c>
      <c r="C16" s="12"/>
      <c r="D16" s="11" t="s">
        <v>161</v>
      </c>
      <c r="E16" s="11" t="s">
        <v>162</v>
      </c>
      <c r="F16" s="36"/>
      <c r="G16" s="39" t="s">
        <v>301</v>
      </c>
      <c r="H16" s="40"/>
    </row>
    <row r="17" spans="1:8" x14ac:dyDescent="0.25">
      <c r="A17" s="11" t="s">
        <v>175</v>
      </c>
      <c r="B17" s="11" t="s">
        <v>176</v>
      </c>
      <c r="C17" s="12"/>
      <c r="D17" s="11" t="s">
        <v>165</v>
      </c>
      <c r="E17" s="11" t="s">
        <v>166</v>
      </c>
      <c r="F17" s="36"/>
      <c r="G17" s="41" t="s">
        <v>302</v>
      </c>
      <c r="H17" s="42" t="s">
        <v>303</v>
      </c>
    </row>
    <row r="18" spans="1:8" x14ac:dyDescent="0.25">
      <c r="A18" s="11" t="s">
        <v>179</v>
      </c>
      <c r="B18" s="11" t="s">
        <v>180</v>
      </c>
      <c r="C18" s="12"/>
      <c r="D18" s="11" t="s">
        <v>169</v>
      </c>
      <c r="E18" s="11" t="s">
        <v>170</v>
      </c>
      <c r="F18" s="36"/>
      <c r="G18" s="41" t="s">
        <v>304</v>
      </c>
      <c r="H18" s="42" t="s">
        <v>305</v>
      </c>
    </row>
    <row r="19" spans="1:8" x14ac:dyDescent="0.25">
      <c r="A19" s="11" t="s">
        <v>183</v>
      </c>
      <c r="B19" s="11" t="s">
        <v>184</v>
      </c>
      <c r="C19" s="12"/>
      <c r="D19" s="11" t="s">
        <v>173</v>
      </c>
      <c r="E19" s="11" t="s">
        <v>174</v>
      </c>
      <c r="F19" s="36"/>
      <c r="G19" s="41" t="s">
        <v>306</v>
      </c>
      <c r="H19" s="42" t="s">
        <v>307</v>
      </c>
    </row>
    <row r="20" spans="1:8" x14ac:dyDescent="0.25">
      <c r="A20" s="11" t="s">
        <v>187</v>
      </c>
      <c r="B20" s="11" t="s">
        <v>188</v>
      </c>
      <c r="C20" s="12"/>
      <c r="D20" s="11" t="s">
        <v>177</v>
      </c>
      <c r="E20" s="11" t="s">
        <v>178</v>
      </c>
      <c r="F20" s="36"/>
      <c r="G20" s="41" t="s">
        <v>308</v>
      </c>
      <c r="H20" s="42" t="s">
        <v>309</v>
      </c>
    </row>
    <row r="21" spans="1:8" ht="15.75" thickBot="1" x14ac:dyDescent="0.3">
      <c r="A21" s="11" t="s">
        <v>5</v>
      </c>
      <c r="B21" s="11" t="s">
        <v>18</v>
      </c>
      <c r="C21" s="12"/>
      <c r="D21" s="11" t="s">
        <v>181</v>
      </c>
      <c r="E21" s="11" t="s">
        <v>182</v>
      </c>
      <c r="F21" s="36"/>
      <c r="G21" s="43" t="s">
        <v>310</v>
      </c>
      <c r="H21" s="44" t="s">
        <v>311</v>
      </c>
    </row>
    <row r="22" spans="1:8" x14ac:dyDescent="0.25">
      <c r="A22" s="11" t="s">
        <v>193</v>
      </c>
      <c r="B22" s="11" t="s">
        <v>194</v>
      </c>
      <c r="C22" s="12"/>
      <c r="D22" s="11" t="s">
        <v>185</v>
      </c>
      <c r="E22" s="11" t="s">
        <v>186</v>
      </c>
      <c r="F22" s="12"/>
      <c r="G22" s="38"/>
      <c r="H22" s="38"/>
    </row>
    <row r="23" spans="1:8" x14ac:dyDescent="0.25">
      <c r="A23" s="11" t="s">
        <v>197</v>
      </c>
      <c r="B23" s="11" t="s">
        <v>198</v>
      </c>
      <c r="C23" s="12"/>
      <c r="D23" s="11" t="s">
        <v>189</v>
      </c>
      <c r="E23" s="11" t="s">
        <v>190</v>
      </c>
      <c r="F23" s="12"/>
      <c r="G23" s="11"/>
      <c r="H23" s="11"/>
    </row>
    <row r="24" spans="1:8" x14ac:dyDescent="0.25">
      <c r="A24" s="11" t="s">
        <v>201</v>
      </c>
      <c r="B24" s="11" t="s">
        <v>202</v>
      </c>
      <c r="C24" s="12"/>
      <c r="D24" s="11" t="s">
        <v>191</v>
      </c>
      <c r="E24" s="11" t="s">
        <v>192</v>
      </c>
      <c r="F24" s="12"/>
      <c r="G24" s="11"/>
      <c r="H24" s="11"/>
    </row>
    <row r="25" spans="1:8" x14ac:dyDescent="0.25">
      <c r="A25" s="11" t="s">
        <v>51</v>
      </c>
      <c r="B25" s="11" t="s">
        <v>205</v>
      </c>
      <c r="C25" s="12"/>
      <c r="D25" s="11" t="s">
        <v>195</v>
      </c>
      <c r="E25" s="11" t="s">
        <v>196</v>
      </c>
      <c r="F25" s="12"/>
      <c r="G25" s="11"/>
      <c r="H25" s="11"/>
    </row>
    <row r="26" spans="1:8" x14ac:dyDescent="0.25">
      <c r="A26" s="11" t="s">
        <v>52</v>
      </c>
      <c r="B26" s="11" t="s">
        <v>206</v>
      </c>
      <c r="C26" s="12"/>
      <c r="D26" s="11" t="s">
        <v>199</v>
      </c>
      <c r="E26" s="11" t="s">
        <v>200</v>
      </c>
      <c r="F26" s="12"/>
      <c r="G26" s="11"/>
      <c r="H26" s="11"/>
    </row>
    <row r="27" spans="1:8" x14ac:dyDescent="0.25">
      <c r="A27" s="11" t="s">
        <v>3</v>
      </c>
      <c r="B27" s="11" t="s">
        <v>16</v>
      </c>
      <c r="C27" s="12"/>
      <c r="D27" s="11" t="s">
        <v>203</v>
      </c>
      <c r="E27" s="11" t="s">
        <v>204</v>
      </c>
      <c r="F27" s="12"/>
      <c r="G27" s="11"/>
      <c r="H27" s="11"/>
    </row>
    <row r="28" spans="1:8" x14ac:dyDescent="0.25">
      <c r="A28" s="11" t="s">
        <v>53</v>
      </c>
      <c r="B28" s="11" t="s">
        <v>54</v>
      </c>
      <c r="C28" s="12"/>
      <c r="D28" s="11" t="s">
        <v>2</v>
      </c>
      <c r="E28" s="11" t="s">
        <v>15</v>
      </c>
      <c r="F28" s="12"/>
      <c r="G28" s="11"/>
      <c r="H28" s="11"/>
    </row>
    <row r="29" spans="1:8" x14ac:dyDescent="0.25">
      <c r="A29" s="11" t="s">
        <v>55</v>
      </c>
      <c r="B29" s="11" t="s">
        <v>56</v>
      </c>
      <c r="C29" s="12"/>
      <c r="D29" s="11" t="s">
        <v>1</v>
      </c>
      <c r="E29" s="11" t="s">
        <v>14</v>
      </c>
      <c r="F29" s="12"/>
      <c r="G29" s="11"/>
      <c r="H29" s="11"/>
    </row>
    <row r="30" spans="1:8" x14ac:dyDescent="0.25">
      <c r="A30" s="11" t="s">
        <v>57</v>
      </c>
      <c r="B30" s="11" t="s">
        <v>62</v>
      </c>
      <c r="C30" s="12"/>
      <c r="D30" s="11" t="s">
        <v>147</v>
      </c>
      <c r="E30" s="11" t="s">
        <v>148</v>
      </c>
      <c r="F30" s="12"/>
      <c r="G30" s="11"/>
      <c r="H30" s="11"/>
    </row>
    <row r="31" spans="1:8" x14ac:dyDescent="0.25">
      <c r="A31" s="11" t="s">
        <v>61</v>
      </c>
      <c r="B31" s="11" t="s">
        <v>63</v>
      </c>
      <c r="C31" s="12"/>
      <c r="D31" s="11" t="s">
        <v>153</v>
      </c>
      <c r="E31" s="11" t="s">
        <v>154</v>
      </c>
      <c r="F31" s="12"/>
      <c r="G31" s="11"/>
      <c r="H31" s="11"/>
    </row>
    <row r="32" spans="1:8" x14ac:dyDescent="0.25">
      <c r="A32" s="11" t="s">
        <v>58</v>
      </c>
      <c r="B32" s="11" t="s">
        <v>213</v>
      </c>
      <c r="C32" s="12"/>
      <c r="D32" s="11" t="s">
        <v>207</v>
      </c>
      <c r="E32" s="11" t="s">
        <v>208</v>
      </c>
      <c r="F32" s="12"/>
      <c r="G32" s="11"/>
      <c r="H32" s="11"/>
    </row>
    <row r="33" spans="1:8" x14ac:dyDescent="0.25">
      <c r="A33" s="11" t="s">
        <v>59</v>
      </c>
      <c r="B33" s="11" t="s">
        <v>64</v>
      </c>
      <c r="C33" s="12"/>
      <c r="D33" s="11" t="s">
        <v>209</v>
      </c>
      <c r="E33" s="11" t="s">
        <v>210</v>
      </c>
      <c r="F33" s="12"/>
      <c r="G33" s="11"/>
      <c r="H33" s="11"/>
    </row>
    <row r="34" spans="1:8" x14ac:dyDescent="0.25">
      <c r="A34" s="11" t="s">
        <v>60</v>
      </c>
      <c r="B34" s="11" t="s">
        <v>218</v>
      </c>
      <c r="C34" s="12"/>
      <c r="D34" s="11" t="s">
        <v>211</v>
      </c>
      <c r="E34" s="11" t="s">
        <v>212</v>
      </c>
      <c r="F34" s="12"/>
      <c r="G34" s="11"/>
      <c r="H34" s="11"/>
    </row>
    <row r="35" spans="1:8" x14ac:dyDescent="0.25">
      <c r="A35" s="11" t="s">
        <v>221</v>
      </c>
      <c r="B35" s="11" t="s">
        <v>222</v>
      </c>
      <c r="C35" s="12"/>
      <c r="D35" s="11" t="s">
        <v>214</v>
      </c>
      <c r="E35" s="11" t="s">
        <v>215</v>
      </c>
      <c r="F35" s="12"/>
      <c r="G35" s="11"/>
      <c r="H35" s="11"/>
    </row>
    <row r="36" spans="1:8" x14ac:dyDescent="0.25">
      <c r="A36" s="11" t="s">
        <v>225</v>
      </c>
      <c r="B36" s="11" t="s">
        <v>226</v>
      </c>
      <c r="C36" s="12"/>
      <c r="D36" s="11" t="s">
        <v>216</v>
      </c>
      <c r="E36" s="11" t="s">
        <v>217</v>
      </c>
      <c r="F36" s="12"/>
      <c r="G36" s="11"/>
      <c r="H36" s="11"/>
    </row>
    <row r="37" spans="1:8" x14ac:dyDescent="0.25">
      <c r="A37" s="11" t="s">
        <v>229</v>
      </c>
      <c r="B37" s="11" t="s">
        <v>230</v>
      </c>
      <c r="C37" s="12"/>
      <c r="D37" s="11" t="s">
        <v>219</v>
      </c>
      <c r="E37" s="11" t="s">
        <v>220</v>
      </c>
      <c r="F37" s="12"/>
      <c r="G37" s="11"/>
      <c r="H37" s="11"/>
    </row>
    <row r="38" spans="1:8" x14ac:dyDescent="0.25">
      <c r="A38" s="11" t="s">
        <v>232</v>
      </c>
      <c r="B38" s="11" t="s">
        <v>233</v>
      </c>
      <c r="C38" s="12"/>
      <c r="D38" s="11" t="s">
        <v>223</v>
      </c>
      <c r="E38" s="11" t="s">
        <v>224</v>
      </c>
      <c r="F38" s="12"/>
      <c r="G38" s="11"/>
      <c r="H38" s="11"/>
    </row>
    <row r="39" spans="1:8" x14ac:dyDescent="0.25">
      <c r="A39" s="11" t="s">
        <v>236</v>
      </c>
      <c r="B39" s="11" t="s">
        <v>237</v>
      </c>
      <c r="C39" s="12"/>
      <c r="D39" s="11" t="s">
        <v>227</v>
      </c>
      <c r="E39" s="11" t="s">
        <v>228</v>
      </c>
      <c r="F39" s="12"/>
      <c r="G39" s="11"/>
      <c r="H39" s="11"/>
    </row>
    <row r="40" spans="1:8" x14ac:dyDescent="0.25">
      <c r="A40" s="11" t="s">
        <v>240</v>
      </c>
      <c r="B40" s="11" t="s">
        <v>241</v>
      </c>
      <c r="C40" s="12"/>
      <c r="D40" s="11" t="s">
        <v>231</v>
      </c>
      <c r="E40" s="11" t="s">
        <v>340</v>
      </c>
      <c r="F40" s="12"/>
      <c r="G40" s="11"/>
      <c r="H40" s="11"/>
    </row>
    <row r="41" spans="1:8" x14ac:dyDescent="0.25">
      <c r="A41" s="11" t="s">
        <v>242</v>
      </c>
      <c r="B41" s="11" t="s">
        <v>243</v>
      </c>
      <c r="C41" s="12"/>
      <c r="D41" s="11" t="s">
        <v>234</v>
      </c>
      <c r="E41" s="11" t="s">
        <v>235</v>
      </c>
      <c r="F41" s="12"/>
      <c r="G41" s="11"/>
      <c r="H41" s="11"/>
    </row>
    <row r="42" spans="1:8" x14ac:dyDescent="0.25">
      <c r="A42" s="11" t="s">
        <v>244</v>
      </c>
      <c r="B42" s="11" t="s">
        <v>245</v>
      </c>
      <c r="C42" s="12"/>
      <c r="D42" s="11" t="s">
        <v>238</v>
      </c>
      <c r="E42" s="11" t="s">
        <v>239</v>
      </c>
      <c r="F42" s="12"/>
      <c r="G42" s="11"/>
      <c r="H42" s="11"/>
    </row>
    <row r="43" spans="1:8" x14ac:dyDescent="0.25">
      <c r="A43" s="11" t="s">
        <v>246</v>
      </c>
      <c r="B43" s="11" t="s">
        <v>247</v>
      </c>
      <c r="C43" s="12"/>
      <c r="D43" s="11"/>
      <c r="E43" s="11"/>
      <c r="F43" s="12"/>
      <c r="G43" s="11"/>
      <c r="H43" s="11"/>
    </row>
    <row r="44" spans="1:8" x14ac:dyDescent="0.25">
      <c r="A44" s="11" t="s">
        <v>248</v>
      </c>
      <c r="B44" s="11" t="s">
        <v>249</v>
      </c>
      <c r="C44" s="12"/>
      <c r="D44" s="11"/>
      <c r="E44" s="11"/>
      <c r="F44" s="12"/>
      <c r="G44" s="11"/>
      <c r="H44" s="11"/>
    </row>
    <row r="45" spans="1:8" x14ac:dyDescent="0.25">
      <c r="A45" s="11" t="s">
        <v>250</v>
      </c>
      <c r="B45" s="11" t="s">
        <v>251</v>
      </c>
      <c r="C45" s="12"/>
      <c r="D45" s="11"/>
      <c r="E45" s="11"/>
      <c r="F45" s="12"/>
      <c r="G45" s="11"/>
      <c r="H45" s="11"/>
    </row>
    <row r="46" spans="1:8" x14ac:dyDescent="0.25">
      <c r="A46" s="11" t="s">
        <v>328</v>
      </c>
      <c r="B46" s="11" t="s">
        <v>331</v>
      </c>
      <c r="C46" s="12"/>
      <c r="D46" s="11"/>
      <c r="E46" s="11"/>
      <c r="F46" s="12"/>
      <c r="G46" s="11"/>
      <c r="H46" s="11"/>
    </row>
    <row r="47" spans="1:8" x14ac:dyDescent="0.25">
      <c r="A47" s="11" t="s">
        <v>329</v>
      </c>
      <c r="B47" s="11" t="s">
        <v>330</v>
      </c>
      <c r="C47" s="12"/>
      <c r="D47" s="11"/>
      <c r="E47" s="11"/>
      <c r="F47" s="12"/>
      <c r="G47" s="11"/>
      <c r="H47" s="11"/>
    </row>
    <row r="48" spans="1:8" x14ac:dyDescent="0.25">
      <c r="A48" s="11" t="s">
        <v>77</v>
      </c>
      <c r="B48" s="11" t="s">
        <v>78</v>
      </c>
      <c r="C48" s="12"/>
      <c r="D48" s="11"/>
      <c r="E48" s="11"/>
      <c r="F48" s="12"/>
      <c r="G48" s="11"/>
      <c r="H48" s="11"/>
    </row>
    <row r="49" spans="1:8" x14ac:dyDescent="0.25">
      <c r="A49" s="11" t="s">
        <v>79</v>
      </c>
      <c r="B49" s="11" t="s">
        <v>80</v>
      </c>
      <c r="C49" s="12"/>
      <c r="D49" s="11"/>
      <c r="E49" s="11"/>
      <c r="F49" s="12"/>
      <c r="G49" s="11"/>
      <c r="H49" s="11"/>
    </row>
    <row r="50" spans="1:8" x14ac:dyDescent="0.25">
      <c r="A50" s="11" t="s">
        <v>252</v>
      </c>
      <c r="B50" s="11" t="s">
        <v>253</v>
      </c>
      <c r="C50" s="12"/>
      <c r="D50" s="11"/>
      <c r="E50" s="11"/>
      <c r="F50" s="12"/>
      <c r="G50" s="11"/>
      <c r="H50" s="11"/>
    </row>
    <row r="51" spans="1:8" x14ac:dyDescent="0.25">
      <c r="A51" s="11" t="s">
        <v>254</v>
      </c>
      <c r="B51" s="11" t="s">
        <v>255</v>
      </c>
      <c r="C51" s="12"/>
      <c r="D51" s="11"/>
      <c r="E51" s="11"/>
      <c r="F51" s="12"/>
      <c r="G51" s="11"/>
      <c r="H51" s="11"/>
    </row>
    <row r="52" spans="1:8" x14ac:dyDescent="0.25">
      <c r="A52" s="11" t="s">
        <v>256</v>
      </c>
      <c r="B52" s="11" t="s">
        <v>257</v>
      </c>
      <c r="C52" s="12"/>
      <c r="D52" s="11"/>
      <c r="E52" s="11"/>
      <c r="F52" s="12"/>
      <c r="G52" s="11"/>
      <c r="H52" s="11"/>
    </row>
    <row r="53" spans="1:8" x14ac:dyDescent="0.25">
      <c r="A53" s="11" t="s">
        <v>258</v>
      </c>
      <c r="B53" s="11" t="s">
        <v>259</v>
      </c>
      <c r="C53" s="12"/>
      <c r="D53" s="11"/>
      <c r="E53" s="11"/>
      <c r="F53" s="12"/>
      <c r="G53" s="11"/>
      <c r="H53" s="11"/>
    </row>
    <row r="54" spans="1:8" x14ac:dyDescent="0.25">
      <c r="A54" s="11" t="s">
        <v>260</v>
      </c>
      <c r="B54" s="11" t="s">
        <v>261</v>
      </c>
      <c r="C54" s="12"/>
      <c r="D54" s="11"/>
      <c r="E54" s="11"/>
      <c r="F54" s="12"/>
      <c r="G54" s="11"/>
      <c r="H54" s="11"/>
    </row>
    <row r="55" spans="1:8" x14ac:dyDescent="0.25">
      <c r="A55" s="11" t="s">
        <v>262</v>
      </c>
      <c r="B55" s="11" t="s">
        <v>263</v>
      </c>
      <c r="C55" s="12"/>
      <c r="D55" s="11"/>
      <c r="E55" s="11"/>
      <c r="F55" s="12"/>
      <c r="G55" s="11"/>
      <c r="H55" s="11"/>
    </row>
    <row r="56" spans="1:8" x14ac:dyDescent="0.25">
      <c r="A56" s="11" t="s">
        <v>19</v>
      </c>
      <c r="B56" s="11" t="s">
        <v>36</v>
      </c>
      <c r="C56" s="12"/>
      <c r="D56" s="11"/>
      <c r="E56" s="11"/>
      <c r="F56" s="12"/>
      <c r="G56" s="11"/>
      <c r="H56" s="11"/>
    </row>
    <row r="57" spans="1:8" x14ac:dyDescent="0.25">
      <c r="A57" s="11" t="s">
        <v>20</v>
      </c>
      <c r="B57" s="11" t="s">
        <v>35</v>
      </c>
      <c r="C57" s="12"/>
      <c r="D57" s="11"/>
      <c r="E57" s="11"/>
      <c r="F57" s="12"/>
      <c r="G57" s="11"/>
      <c r="H57" s="11"/>
    </row>
    <row r="58" spans="1:8" x14ac:dyDescent="0.25">
      <c r="A58" s="11" t="s">
        <v>21</v>
      </c>
      <c r="B58" s="11" t="s">
        <v>38</v>
      </c>
      <c r="C58" s="12"/>
      <c r="D58" s="11"/>
      <c r="E58" s="11"/>
      <c r="F58" s="12"/>
      <c r="G58" s="11"/>
      <c r="H58" s="11"/>
    </row>
    <row r="59" spans="1:8" x14ac:dyDescent="0.25">
      <c r="A59" s="11" t="s">
        <v>22</v>
      </c>
      <c r="B59" s="11" t="s">
        <v>39</v>
      </c>
      <c r="C59" s="12"/>
      <c r="D59" s="11"/>
      <c r="E59" s="11"/>
      <c r="F59" s="12"/>
      <c r="G59" s="11"/>
      <c r="H59" s="11"/>
    </row>
    <row r="60" spans="1:8" x14ac:dyDescent="0.25">
      <c r="A60" s="11" t="s">
        <v>23</v>
      </c>
      <c r="B60" s="11" t="s">
        <v>40</v>
      </c>
      <c r="C60" s="12"/>
      <c r="D60" s="11"/>
      <c r="E60" s="11"/>
      <c r="F60" s="12"/>
      <c r="G60" s="11"/>
      <c r="H60" s="11"/>
    </row>
    <row r="61" spans="1:8" x14ac:dyDescent="0.25">
      <c r="A61" s="11" t="s">
        <v>0</v>
      </c>
      <c r="B61" s="11" t="s">
        <v>82</v>
      </c>
      <c r="C61" s="12"/>
      <c r="D61" s="11"/>
      <c r="E61" s="11"/>
      <c r="F61" s="12"/>
      <c r="G61" s="11"/>
      <c r="H61" s="11"/>
    </row>
    <row r="62" spans="1:8" x14ac:dyDescent="0.25">
      <c r="A62" s="11" t="s">
        <v>24</v>
      </c>
      <c r="B62" s="11" t="s">
        <v>41</v>
      </c>
      <c r="C62" s="12"/>
      <c r="D62" s="11"/>
      <c r="E62" s="11"/>
      <c r="F62" s="12"/>
      <c r="G62" s="11"/>
      <c r="H62" s="11"/>
    </row>
    <row r="63" spans="1:8" x14ac:dyDescent="0.25">
      <c r="A63" s="11" t="s">
        <v>25</v>
      </c>
      <c r="B63" s="11" t="s">
        <v>264</v>
      </c>
      <c r="C63" s="12"/>
      <c r="D63" s="11"/>
      <c r="E63" s="11"/>
      <c r="F63" s="12"/>
      <c r="G63" s="11"/>
      <c r="H63" s="11"/>
    </row>
    <row r="64" spans="1:8" x14ac:dyDescent="0.25">
      <c r="A64" s="11" t="s">
        <v>26</v>
      </c>
      <c r="B64" s="11" t="s">
        <v>42</v>
      </c>
      <c r="C64" s="12"/>
      <c r="D64" s="11"/>
      <c r="E64" s="11"/>
      <c r="F64" s="12"/>
      <c r="G64" s="11"/>
      <c r="H64" s="11"/>
    </row>
    <row r="65" spans="1:8" x14ac:dyDescent="0.25">
      <c r="A65" s="11" t="s">
        <v>27</v>
      </c>
      <c r="B65" s="11" t="s">
        <v>43</v>
      </c>
      <c r="C65" s="12"/>
      <c r="D65" s="11"/>
      <c r="E65" s="11"/>
      <c r="F65" s="12"/>
      <c r="G65" s="11"/>
      <c r="H65" s="11"/>
    </row>
    <row r="66" spans="1:8" x14ac:dyDescent="0.25">
      <c r="A66" s="11" t="s">
        <v>28</v>
      </c>
      <c r="B66" s="11" t="s">
        <v>265</v>
      </c>
      <c r="C66" s="12"/>
      <c r="D66" s="11"/>
      <c r="E66" s="11"/>
      <c r="F66" s="12"/>
      <c r="G66" s="11"/>
      <c r="H66" s="11"/>
    </row>
    <row r="67" spans="1:8" x14ac:dyDescent="0.25">
      <c r="A67" s="11" t="s">
        <v>29</v>
      </c>
      <c r="B67" s="11" t="s">
        <v>44</v>
      </c>
      <c r="C67" s="12"/>
      <c r="D67" s="11"/>
      <c r="E67" s="11"/>
      <c r="F67" s="12"/>
      <c r="G67" s="11"/>
      <c r="H67" s="11"/>
    </row>
    <row r="68" spans="1:8" x14ac:dyDescent="0.25">
      <c r="A68" s="11" t="s">
        <v>30</v>
      </c>
      <c r="B68" s="11" t="s">
        <v>45</v>
      </c>
      <c r="C68" s="12"/>
      <c r="D68" s="11"/>
      <c r="E68" s="11"/>
      <c r="F68" s="12"/>
      <c r="G68" s="11"/>
      <c r="H68" s="11"/>
    </row>
    <row r="69" spans="1:8" x14ac:dyDescent="0.25">
      <c r="A69" s="11" t="s">
        <v>31</v>
      </c>
      <c r="B69" s="11" t="s">
        <v>81</v>
      </c>
      <c r="C69" s="12"/>
      <c r="D69" s="11"/>
      <c r="E69" s="11"/>
      <c r="F69" s="12"/>
      <c r="G69" s="11"/>
      <c r="H69" s="11"/>
    </row>
    <row r="70" spans="1:8" x14ac:dyDescent="0.25">
      <c r="A70" s="11" t="s">
        <v>32</v>
      </c>
      <c r="B70" s="11" t="s">
        <v>46</v>
      </c>
      <c r="C70" s="12"/>
      <c r="D70" s="11"/>
      <c r="E70" s="11"/>
      <c r="F70" s="12"/>
      <c r="G70" s="11"/>
      <c r="H70" s="11"/>
    </row>
    <row r="71" spans="1:8" x14ac:dyDescent="0.25">
      <c r="A71" s="11" t="s">
        <v>33</v>
      </c>
      <c r="B71" s="11" t="s">
        <v>47</v>
      </c>
      <c r="C71" s="12"/>
      <c r="D71" s="11"/>
      <c r="E71" s="11"/>
      <c r="F71" s="12"/>
      <c r="G71" s="11"/>
      <c r="H71" s="11"/>
    </row>
    <row r="72" spans="1:8" x14ac:dyDescent="0.25">
      <c r="A72" s="11" t="s">
        <v>34</v>
      </c>
      <c r="B72" s="11" t="s">
        <v>48</v>
      </c>
      <c r="C72" s="12"/>
      <c r="D72" s="11"/>
      <c r="E72" s="11"/>
      <c r="F72" s="12"/>
      <c r="G72" s="11"/>
      <c r="H72" s="11"/>
    </row>
  </sheetData>
  <pageMargins left="0.7" right="0.7" top="0.75" bottom="0.75" header="0.3" footer="0.3"/>
  <pageSetup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9"/>
  <sheetViews>
    <sheetView zoomScale="130" zoomScaleNormal="130" workbookViewId="0">
      <selection activeCell="I22" sqref="I22"/>
    </sheetView>
  </sheetViews>
  <sheetFormatPr defaultRowHeight="15" x14ac:dyDescent="0.25"/>
  <cols>
    <col min="1" max="1" width="24.28515625" style="16" customWidth="1"/>
    <col min="2" max="2" width="12.42578125" style="16" customWidth="1"/>
    <col min="3" max="3" width="16.42578125" style="16" bestFit="1" customWidth="1"/>
    <col min="4" max="4" width="16" style="16" bestFit="1" customWidth="1"/>
    <col min="5" max="5" width="12.28515625" style="17" bestFit="1" customWidth="1"/>
    <col min="6" max="6" width="21.28515625" style="16" customWidth="1"/>
  </cols>
  <sheetData>
    <row r="1" spans="1:6" ht="68.25" customHeight="1" x14ac:dyDescent="0.25">
      <c r="A1" s="67" t="s">
        <v>278</v>
      </c>
      <c r="B1" s="68"/>
      <c r="C1" s="68"/>
      <c r="D1" s="68"/>
      <c r="E1" s="68"/>
      <c r="F1" s="68"/>
    </row>
    <row r="3" spans="1:6" ht="70.900000000000006" customHeight="1" x14ac:dyDescent="0.25">
      <c r="A3" s="69" t="s">
        <v>316</v>
      </c>
      <c r="B3" s="70"/>
      <c r="C3" s="70"/>
      <c r="D3" s="70"/>
      <c r="E3" s="70"/>
      <c r="F3" s="70"/>
    </row>
    <row r="5" spans="1:6" x14ac:dyDescent="0.25">
      <c r="A5" s="71" t="s">
        <v>317</v>
      </c>
      <c r="B5" s="72"/>
      <c r="C5" s="72"/>
      <c r="D5" s="72"/>
      <c r="E5" s="72"/>
      <c r="F5" s="72"/>
    </row>
    <row r="6" spans="1:6" ht="30.75" thickBot="1" x14ac:dyDescent="0.3">
      <c r="A6" s="18" t="s">
        <v>279</v>
      </c>
      <c r="B6" s="18" t="s">
        <v>280</v>
      </c>
      <c r="C6" s="18" t="s">
        <v>281</v>
      </c>
      <c r="D6" s="18" t="s">
        <v>282</v>
      </c>
      <c r="E6" s="19" t="s">
        <v>283</v>
      </c>
      <c r="F6" s="19"/>
    </row>
    <row r="7" spans="1:6" x14ac:dyDescent="0.25">
      <c r="A7" s="20" t="s">
        <v>284</v>
      </c>
      <c r="B7" s="21" t="s">
        <v>285</v>
      </c>
      <c r="C7" s="47" t="s">
        <v>286</v>
      </c>
      <c r="D7" s="47" t="s">
        <v>287</v>
      </c>
      <c r="E7" s="48">
        <v>86009</v>
      </c>
      <c r="F7" s="49"/>
    </row>
    <row r="8" spans="1:6" x14ac:dyDescent="0.25">
      <c r="A8" s="20" t="s">
        <v>288</v>
      </c>
      <c r="B8" s="21" t="s">
        <v>289</v>
      </c>
      <c r="C8" s="50" t="s">
        <v>286</v>
      </c>
      <c r="D8" s="50" t="s">
        <v>290</v>
      </c>
      <c r="E8" s="51">
        <v>56000</v>
      </c>
      <c r="F8" s="49"/>
    </row>
    <row r="9" spans="1:6" x14ac:dyDescent="0.25">
      <c r="A9" s="20" t="s">
        <v>291</v>
      </c>
      <c r="B9" s="21" t="s">
        <v>292</v>
      </c>
      <c r="C9" s="50" t="s">
        <v>286</v>
      </c>
      <c r="D9" s="50" t="s">
        <v>293</v>
      </c>
      <c r="E9" s="51">
        <v>45750</v>
      </c>
      <c r="F9" s="49"/>
    </row>
    <row r="10" spans="1:6" x14ac:dyDescent="0.25">
      <c r="A10" s="20" t="s">
        <v>294</v>
      </c>
      <c r="B10" s="21" t="s">
        <v>295</v>
      </c>
      <c r="C10" s="50" t="s">
        <v>286</v>
      </c>
      <c r="D10" s="50" t="s">
        <v>296</v>
      </c>
      <c r="E10" s="51">
        <v>98000</v>
      </c>
      <c r="F10" s="49"/>
    </row>
    <row r="11" spans="1:6" x14ac:dyDescent="0.25">
      <c r="B11" s="22"/>
      <c r="F11" s="23"/>
    </row>
    <row r="12" spans="1:6" x14ac:dyDescent="0.25">
      <c r="B12" s="22"/>
      <c r="F12" s="23"/>
    </row>
    <row r="13" spans="1:6" x14ac:dyDescent="0.25">
      <c r="B13" s="24" t="str">
        <f>A7</f>
        <v>Faculty #1</v>
      </c>
      <c r="C13" s="25" t="str">
        <f>A8</f>
        <v>Faculty #2</v>
      </c>
      <c r="D13" s="26" t="str">
        <f>A9</f>
        <v>Faculty #3</v>
      </c>
      <c r="E13" s="25" t="str">
        <f>A10</f>
        <v>Faculty #4</v>
      </c>
    </row>
    <row r="14" spans="1:6" ht="15.75" thickBot="1" x14ac:dyDescent="0.3">
      <c r="A14" s="27" t="s">
        <v>297</v>
      </c>
      <c r="B14" s="28">
        <f>+E7/12</f>
        <v>7167.416666666667</v>
      </c>
      <c r="C14" s="28">
        <f>+E8/12</f>
        <v>4666.666666666667</v>
      </c>
      <c r="D14" s="28">
        <f>+E9/12</f>
        <v>3812.5</v>
      </c>
      <c r="E14" s="28">
        <f>+E10/12</f>
        <v>8166.666666666667</v>
      </c>
    </row>
    <row r="15" spans="1:6" ht="15.75" thickTop="1" x14ac:dyDescent="0.25">
      <c r="A15" s="29" t="s">
        <v>313</v>
      </c>
      <c r="B15" s="52">
        <v>50</v>
      </c>
      <c r="C15" s="52">
        <v>50</v>
      </c>
      <c r="D15" s="52">
        <v>50</v>
      </c>
      <c r="E15" s="52">
        <v>50</v>
      </c>
    </row>
    <row r="16" spans="1:6" x14ac:dyDescent="0.25">
      <c r="A16" s="29" t="s">
        <v>314</v>
      </c>
      <c r="B16" s="52">
        <v>669</v>
      </c>
      <c r="C16" s="52">
        <v>669</v>
      </c>
      <c r="D16" s="52">
        <v>669</v>
      </c>
      <c r="E16" s="52">
        <v>669</v>
      </c>
    </row>
    <row r="17" spans="1:5" x14ac:dyDescent="0.25">
      <c r="A17" s="29" t="s">
        <v>322</v>
      </c>
      <c r="B17" s="52">
        <v>11.502000000000001</v>
      </c>
      <c r="C17" s="52">
        <v>8.1</v>
      </c>
      <c r="D17" s="52">
        <v>8.1</v>
      </c>
      <c r="E17" s="52">
        <v>11.5</v>
      </c>
    </row>
    <row r="18" spans="1:5" x14ac:dyDescent="0.25">
      <c r="A18" s="29" t="s">
        <v>323</v>
      </c>
      <c r="B18" s="52">
        <v>1.349</v>
      </c>
      <c r="C18" s="52">
        <v>0.95</v>
      </c>
      <c r="D18" s="52">
        <v>0.95</v>
      </c>
      <c r="E18" s="52">
        <v>1.35</v>
      </c>
    </row>
    <row r="19" spans="1:5" x14ac:dyDescent="0.25">
      <c r="A19" s="29" t="s">
        <v>325</v>
      </c>
      <c r="B19" s="52">
        <f>((E7/12)/100)*0.33</f>
        <v>23.652474999999999</v>
      </c>
      <c r="C19" s="52">
        <f>((E8/12)/100)*0.33</f>
        <v>15.400000000000002</v>
      </c>
      <c r="D19" s="52">
        <f>((E9/12)/100)*0.33</f>
        <v>12.581250000000001</v>
      </c>
      <c r="E19" s="52">
        <f>((E10/12)/100)*0.33</f>
        <v>26.950000000000003</v>
      </c>
    </row>
    <row r="20" spans="1:5" x14ac:dyDescent="0.25">
      <c r="A20" s="29" t="s">
        <v>324</v>
      </c>
      <c r="B20" s="52">
        <v>10.16</v>
      </c>
      <c r="C20" s="52">
        <v>10.16</v>
      </c>
      <c r="D20" s="52">
        <v>10.16</v>
      </c>
      <c r="E20" s="52">
        <v>10.16</v>
      </c>
    </row>
    <row r="21" spans="1:5" ht="15.75" thickBot="1" x14ac:dyDescent="0.3">
      <c r="A21" s="29"/>
      <c r="B21" s="30">
        <f>SUM(B15:B20)</f>
        <v>765.66347499999995</v>
      </c>
      <c r="C21" s="30">
        <f>SUM(C15:C20)</f>
        <v>753.61</v>
      </c>
      <c r="D21" s="30">
        <f>SUM(D15:D20)</f>
        <v>750.79124999999999</v>
      </c>
      <c r="E21" s="30">
        <f>SUM(E15:E20)</f>
        <v>768.96</v>
      </c>
    </row>
    <row r="22" spans="1:5" ht="15.75" thickTop="1" x14ac:dyDescent="0.25">
      <c r="A22" s="29" t="s">
        <v>298</v>
      </c>
      <c r="B22" s="31">
        <f>+B21/B14</f>
        <v>0.1068255845318513</v>
      </c>
      <c r="C22" s="31">
        <f>+C21/C14</f>
        <v>0.16148785714285713</v>
      </c>
      <c r="D22" s="31">
        <f>+D21/D14</f>
        <v>0.1969288524590164</v>
      </c>
      <c r="E22" s="31">
        <f>+E21/E14</f>
        <v>9.4158367346938776E-2</v>
      </c>
    </row>
    <row r="23" spans="1:5" x14ac:dyDescent="0.25">
      <c r="A23" s="29" t="s">
        <v>315</v>
      </c>
      <c r="B23" s="53">
        <v>0.1</v>
      </c>
      <c r="C23" s="53">
        <v>0.09</v>
      </c>
      <c r="D23" s="53">
        <v>0.1</v>
      </c>
      <c r="E23" s="53">
        <v>0.22040000000000001</v>
      </c>
    </row>
    <row r="24" spans="1:5" x14ac:dyDescent="0.25">
      <c r="A24" s="29" t="s">
        <v>299</v>
      </c>
      <c r="B24" s="32">
        <v>7.6499999999999999E-2</v>
      </c>
      <c r="C24" s="32">
        <v>7.6499999999999999E-2</v>
      </c>
      <c r="D24" s="32">
        <v>7.6499999999999999E-2</v>
      </c>
      <c r="E24" s="32">
        <v>7.6499999999999999E-2</v>
      </c>
    </row>
    <row r="25" spans="1:5" x14ac:dyDescent="0.25">
      <c r="A25" s="33" t="s">
        <v>300</v>
      </c>
      <c r="B25" s="34">
        <f>ROUND(SUM(B22:B24),4)</f>
        <v>0.2833</v>
      </c>
      <c r="C25" s="34">
        <f>ROUND(SUM(C22:C24),4)</f>
        <v>0.32800000000000001</v>
      </c>
      <c r="D25" s="34">
        <f>ROUND(SUM(D22:D24),4)</f>
        <v>0.37340000000000001</v>
      </c>
      <c r="E25" s="34">
        <f>ROUND(SUM(E22:E24),4)</f>
        <v>0.3911</v>
      </c>
    </row>
    <row r="26" spans="1:5" x14ac:dyDescent="0.25">
      <c r="A26" s="33" t="s">
        <v>321</v>
      </c>
      <c r="B26" s="34">
        <f>ROUND((B15/B14)+B23+B24,4)</f>
        <v>0.1835</v>
      </c>
      <c r="C26" s="34">
        <f>ROUND((C15/C14)+C23+C24,4)</f>
        <v>0.1772</v>
      </c>
      <c r="D26" s="34">
        <f>ROUND((D15/D14)+D23+D24,4)</f>
        <v>0.18959999999999999</v>
      </c>
      <c r="E26" s="34">
        <f>ROUND((E15/E14)+E23+E24,4)</f>
        <v>0.30299999999999999</v>
      </c>
    </row>
    <row r="29" spans="1:5" x14ac:dyDescent="0.25">
      <c r="E29" s="35"/>
    </row>
  </sheetData>
  <mergeCells count="3">
    <mergeCell ref="A1:F1"/>
    <mergeCell ref="A3:F3"/>
    <mergeCell ref="A5:F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Crosswalk_Commonly Used</vt:lpstr>
      <vt:lpstr>All Account Codes</vt:lpstr>
      <vt:lpstr>All Benefit Codes</vt:lpstr>
      <vt:lpstr>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Gernt, Deborah</dc:creator>
  <cp:lastModifiedBy>Ligon, Gail</cp:lastModifiedBy>
  <cp:lastPrinted>2021-02-11T15:39:36Z</cp:lastPrinted>
  <dcterms:created xsi:type="dcterms:W3CDTF">2021-02-03T14:37:23Z</dcterms:created>
  <dcterms:modified xsi:type="dcterms:W3CDTF">2025-07-18T16:22:44Z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